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5" windowWidth="20400" windowHeight="7575"/>
  </bookViews>
  <sheets>
    <sheet name="Kapak" sheetId="4" r:id="rId1"/>
    <sheet name="Sonuç" sheetId="5" r:id="rId2"/>
    <sheet name="Gelirler" sheetId="1" r:id="rId3"/>
    <sheet name="Giderler" sheetId="2" r:id="rId4"/>
  </sheets>
  <calcPr calcId="145621"/>
</workbook>
</file>

<file path=xl/calcChain.xml><?xml version="1.0" encoding="utf-8"?>
<calcChain xmlns="http://schemas.openxmlformats.org/spreadsheetml/2006/main">
  <c r="F47" i="2" l="1"/>
  <c r="I140" i="1" l="1"/>
  <c r="I139" i="1"/>
  <c r="I138" i="1"/>
  <c r="I137" i="1"/>
  <c r="I136" i="1"/>
  <c r="I135" i="1"/>
  <c r="I134" i="1"/>
  <c r="I133" i="1"/>
  <c r="I132" i="1"/>
  <c r="I131" i="1"/>
  <c r="I130" i="1"/>
  <c r="I111" i="1"/>
  <c r="I112" i="1"/>
  <c r="I113" i="1"/>
  <c r="I114" i="1"/>
  <c r="I115" i="1"/>
  <c r="I116" i="1"/>
  <c r="I117" i="1"/>
  <c r="I118" i="1"/>
  <c r="I119" i="1"/>
  <c r="I120" i="1"/>
  <c r="I121" i="1"/>
  <c r="I122" i="1"/>
  <c r="I110" i="1"/>
  <c r="I109" i="1"/>
  <c r="I108" i="1"/>
  <c r="I107" i="1"/>
  <c r="I106" i="1"/>
  <c r="I105" i="1"/>
  <c r="I104" i="1"/>
  <c r="I103" i="1"/>
  <c r="I102" i="1"/>
  <c r="I101" i="1"/>
  <c r="I100" i="1"/>
  <c r="I99" i="1"/>
  <c r="I92" i="1"/>
  <c r="I91" i="1"/>
  <c r="I90" i="1"/>
  <c r="I89" i="1"/>
  <c r="I88" i="1"/>
  <c r="I87" i="1"/>
  <c r="I86" i="1"/>
  <c r="I85" i="1"/>
  <c r="I84" i="1"/>
  <c r="I83" i="1"/>
  <c r="I82" i="1"/>
  <c r="I81" i="1"/>
  <c r="I80" i="1"/>
  <c r="I79" i="1"/>
  <c r="I78" i="1"/>
  <c r="I77" i="1"/>
  <c r="I76" i="1"/>
  <c r="I75" i="1"/>
  <c r="I74" i="1"/>
  <c r="I73" i="1"/>
  <c r="I72" i="1"/>
  <c r="I71" i="1"/>
  <c r="I70" i="1"/>
  <c r="I69" i="1"/>
  <c r="I68" i="1"/>
  <c r="I61" i="1" l="1"/>
  <c r="I60" i="1"/>
  <c r="I59" i="1"/>
  <c r="I58" i="1"/>
  <c r="I57" i="1"/>
  <c r="I56" i="1"/>
  <c r="I55" i="1"/>
  <c r="I54" i="1"/>
  <c r="I53" i="1"/>
  <c r="I52" i="1"/>
  <c r="I51" i="1"/>
  <c r="I50" i="1"/>
  <c r="I49" i="1"/>
  <c r="I48" i="1"/>
  <c r="I47" i="1"/>
  <c r="I46" i="1"/>
  <c r="I45" i="1"/>
  <c r="I44" i="1"/>
  <c r="I43" i="1"/>
  <c r="I42" i="1"/>
  <c r="I41"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41" i="1" l="1"/>
  <c r="I142" i="1"/>
  <c r="I143" i="1"/>
  <c r="I144" i="1"/>
  <c r="I145" i="1"/>
  <c r="I146" i="1"/>
  <c r="I147" i="1"/>
  <c r="I148" i="1"/>
  <c r="I149" i="1"/>
  <c r="I150" i="1"/>
  <c r="I151" i="1"/>
  <c r="I152" i="1"/>
  <c r="I153" i="1"/>
  <c r="I154" i="1"/>
  <c r="I123" i="1"/>
  <c r="I6" i="1"/>
  <c r="I7" i="1"/>
  <c r="I8" i="1"/>
  <c r="I9" i="1"/>
  <c r="I10" i="1"/>
  <c r="I11" i="1"/>
  <c r="I12" i="1"/>
  <c r="I13" i="1"/>
  <c r="I14" i="1"/>
  <c r="I15" i="1"/>
  <c r="I16" i="1"/>
  <c r="I17" i="1"/>
  <c r="I18" i="1"/>
  <c r="I19" i="1"/>
  <c r="I20" i="1"/>
  <c r="I21" i="1"/>
  <c r="I22" i="1"/>
  <c r="I23" i="1"/>
  <c r="I24" i="1"/>
  <c r="I25" i="1"/>
  <c r="I26" i="1"/>
  <c r="I27" i="1"/>
  <c r="I28" i="1"/>
  <c r="I29" i="1"/>
  <c r="I30" i="1"/>
  <c r="I37" i="1"/>
  <c r="I38" i="1"/>
  <c r="I39" i="1"/>
  <c r="I40" i="1"/>
  <c r="F31" i="1"/>
  <c r="F36" i="1" s="1"/>
  <c r="F62" i="1" s="1"/>
  <c r="F67" i="1" s="1"/>
  <c r="G31" i="1"/>
  <c r="G36" i="1" s="1"/>
  <c r="G62" i="1" s="1"/>
  <c r="G67" i="1" s="1"/>
  <c r="G93" i="1" s="1"/>
  <c r="G98" i="1" s="1"/>
  <c r="G124" i="1" s="1"/>
  <c r="G129" i="1" s="1"/>
  <c r="G155" i="1" s="1"/>
  <c r="G160" i="1" s="1"/>
  <c r="G186" i="1" s="1"/>
  <c r="H31" i="1"/>
  <c r="E31" i="1"/>
  <c r="E36" i="1" s="1"/>
  <c r="E62" i="1" s="1"/>
  <c r="E67" i="1" s="1"/>
  <c r="E93" i="1" s="1"/>
  <c r="E98" i="1" s="1"/>
  <c r="E124" i="1" s="1"/>
  <c r="E129" i="1" s="1"/>
  <c r="E155" i="1" s="1"/>
  <c r="E160" i="1" s="1"/>
  <c r="E186" i="1" s="1"/>
  <c r="I31" i="1" l="1"/>
  <c r="I36" i="1" s="1"/>
  <c r="I62" i="1" s="1"/>
  <c r="I67" i="1" s="1"/>
  <c r="I93" i="1" s="1"/>
  <c r="I98" i="1" s="1"/>
  <c r="I124" i="1" s="1"/>
  <c r="I129" i="1" s="1"/>
  <c r="I155" i="1" s="1"/>
  <c r="I160" i="1" s="1"/>
  <c r="I186" i="1" s="1"/>
  <c r="F16" i="5" s="1"/>
  <c r="H36" i="1"/>
  <c r="H62" i="1" s="1"/>
  <c r="H67" i="1" s="1"/>
  <c r="H93" i="1" s="1"/>
  <c r="H98" i="1" s="1"/>
  <c r="H124" i="1" s="1"/>
  <c r="H129" i="1" s="1"/>
  <c r="H155" i="1" s="1"/>
  <c r="H160" i="1" s="1"/>
  <c r="H186" i="1" s="1"/>
  <c r="F93" i="1"/>
  <c r="F29" i="2"/>
  <c r="F17" i="5" s="1"/>
  <c r="F98" i="1" l="1"/>
  <c r="F124" i="1" l="1"/>
  <c r="F129" i="1" l="1"/>
  <c r="F155" i="1" l="1"/>
  <c r="F160" i="1" l="1"/>
  <c r="F186" i="1" l="1"/>
  <c r="F18" i="5" l="1"/>
  <c r="F20" i="5" s="1"/>
  <c r="F21" i="5" s="1"/>
  <c r="F46" i="2"/>
  <c r="F48" i="2" s="1"/>
</calcChain>
</file>

<file path=xl/sharedStrings.xml><?xml version="1.0" encoding="utf-8"?>
<sst xmlns="http://schemas.openxmlformats.org/spreadsheetml/2006/main" count="286" uniqueCount="198">
  <si>
    <t>Sıra No</t>
  </si>
  <si>
    <t>Tutar</t>
  </si>
  <si>
    <t>Tarihi</t>
  </si>
  <si>
    <t>T.C.</t>
  </si>
  <si>
    <t>MLLİ EĞİTİM BAKANLIĞI</t>
  </si>
  <si>
    <t>75. Yıl Cumhuriyet İlkokulu</t>
  </si>
  <si>
    <t>Okul Aile Birliği Başkanlığı</t>
  </si>
  <si>
    <t>GELİR - GİDER DEFTERİ</t>
  </si>
  <si>
    <t>2018-2019 Eğitim ve Öğretim Yılı</t>
  </si>
  <si>
    <t>Sayfa No:  1</t>
  </si>
  <si>
    <t>Sayfa No:  2</t>
  </si>
  <si>
    <t>Nakli Yekün</t>
  </si>
  <si>
    <t>T   O   P   L   A   M</t>
  </si>
  <si>
    <t>Sayfa No:  3</t>
  </si>
  <si>
    <t>Sayfa No:  5</t>
  </si>
  <si>
    <t>Sayfa No:  6</t>
  </si>
  <si>
    <t>Sayfa No: 1</t>
  </si>
  <si>
    <t>GELİRLER TOPLAMI</t>
  </si>
  <si>
    <t>GİDERLER TOPLAMI</t>
  </si>
  <si>
    <t>GELİR GİDER FARKI</t>
  </si>
  <si>
    <t>BANKADA BULUNAN</t>
  </si>
  <si>
    <t>KASADA BULUNAN</t>
  </si>
  <si>
    <t>T O P L A M</t>
  </si>
  <si>
    <t>2018-2019 EĞİTİM ve ÖĞRETİM YILI</t>
  </si>
  <si>
    <t>Muammer YAŞAR</t>
  </si>
  <si>
    <t>Birol BAŞAR</t>
  </si>
  <si>
    <t>Ş.Birgül DAĞTEKİN</t>
  </si>
  <si>
    <t>Yönetim Kurulu Başkanı</t>
  </si>
  <si>
    <t>Başkan Yardımcısı</t>
  </si>
  <si>
    <t>Muhasip Üye</t>
  </si>
  <si>
    <t>Zülfiye GÜÇLÜ</t>
  </si>
  <si>
    <t>Sekreter Üye</t>
  </si>
  <si>
    <t>Üye</t>
  </si>
  <si>
    <t>Nezaket DAĞ</t>
  </si>
  <si>
    <t>Denetleme Kurulu Başkanı</t>
  </si>
  <si>
    <t>Rahmi KILIÇ</t>
  </si>
  <si>
    <t>Denetleme Kurulu Üyesi</t>
  </si>
  <si>
    <t>Mahmut KOCAKUZGUN</t>
  </si>
  <si>
    <t>İ N C E L E N D İ</t>
  </si>
  <si>
    <t>Yahya KARPUZ</t>
  </si>
  <si>
    <t>Tarih</t>
  </si>
  <si>
    <t>Kimden Alındığı</t>
  </si>
  <si>
    <t>Nakdi ve Ayni Bağış Gelirleri</t>
  </si>
  <si>
    <t>Kantin ve Salon Gelirleri</t>
  </si>
  <si>
    <t>Sosyal Kült.Spor Kurs vb. Gelirler</t>
  </si>
  <si>
    <t>Diğer Gelirler</t>
  </si>
  <si>
    <t>G E L İ R L E R</t>
  </si>
  <si>
    <t>2017 - 2018 Devreden</t>
  </si>
  <si>
    <t>Sayfa No:  4</t>
  </si>
  <si>
    <t>Kantin</t>
  </si>
  <si>
    <t>Hurda Demir</t>
  </si>
  <si>
    <t>Atık Kağıt</t>
  </si>
  <si>
    <t>No'su</t>
  </si>
  <si>
    <t>FATURA YADA MAKBUZUN</t>
  </si>
  <si>
    <t>Gider Cinsi</t>
  </si>
  <si>
    <t>Güven Ticaret</t>
  </si>
  <si>
    <t>Tüketim</t>
  </si>
  <si>
    <t>İtina Teknik</t>
  </si>
  <si>
    <t>Bilgisayar Donanım</t>
  </si>
  <si>
    <t>Bağış Makbuzu/Banka Dekontu Nu'su</t>
  </si>
  <si>
    <t>FATİH MEHMET ARAFAT</t>
  </si>
  <si>
    <t>AZİZ SÖZÜDOĞRU</t>
  </si>
  <si>
    <t>MUAMMER YAŞAR</t>
  </si>
  <si>
    <t>SERDAR BÜLKERİ</t>
  </si>
  <si>
    <t>MURAT GÖMLEKSİZ</t>
  </si>
  <si>
    <t>ALİ GÖÇER</t>
  </si>
  <si>
    <t>EMRE OLDUM</t>
  </si>
  <si>
    <t>ALİ ÇAĞLAR EKENEL</t>
  </si>
  <si>
    <t>MUSTAFA KEMAL SAVAKSIZ</t>
  </si>
  <si>
    <t>ÖZKAN TÖREMİŞ</t>
  </si>
  <si>
    <t>EKREM AYVACI</t>
  </si>
  <si>
    <t>ZEKERİYA TUNCA</t>
  </si>
  <si>
    <t>İSA BECER</t>
  </si>
  <si>
    <t>AHMET DERİNDERE</t>
  </si>
  <si>
    <t>HÜSEYİN BAŞKAYA</t>
  </si>
  <si>
    <t>SİNAN ERCAN</t>
  </si>
  <si>
    <t>YUNUS ÇEVİK</t>
  </si>
  <si>
    <t>ATIF GEVŞEK</t>
  </si>
  <si>
    <t>ÖNDER BİLGENÇ</t>
  </si>
  <si>
    <t>GÜLŞEN KISAKOL</t>
  </si>
  <si>
    <t>İSMET LEVENT DAĞ</t>
  </si>
  <si>
    <t>HASAN UYAR</t>
  </si>
  <si>
    <t>TURAN DUMAN</t>
  </si>
  <si>
    <t>FWAZA AKSOY</t>
  </si>
  <si>
    <t>ERCAN GÜNEY</t>
  </si>
  <si>
    <t>AHMET TUNCER</t>
  </si>
  <si>
    <t>MUSTAFA KARA</t>
  </si>
  <si>
    <t>HAMZA ALAÇAM</t>
  </si>
  <si>
    <t>MURAT EKEN</t>
  </si>
  <si>
    <t>İBRAHİM ERDAL</t>
  </si>
  <si>
    <t>OSMAN KELLECİ</t>
  </si>
  <si>
    <t>HALİL TOP</t>
  </si>
  <si>
    <t>ERDAL ACAR</t>
  </si>
  <si>
    <t>HAKKI KARTALLI</t>
  </si>
  <si>
    <t>RAMAZAN KURT</t>
  </si>
  <si>
    <t>SERVET BALCI</t>
  </si>
  <si>
    <t>ABDULLAH GÖBEL</t>
  </si>
  <si>
    <t>BİROL BAŞAR</t>
  </si>
  <si>
    <t>UĞUR ÇITAKOĞLU</t>
  </si>
  <si>
    <t>İBADULLAH ÇELİK</t>
  </si>
  <si>
    <t>KADİR SARITAŞ</t>
  </si>
  <si>
    <t>BAYRAM ŞİŞLİ</t>
  </si>
  <si>
    <t>ERDOĞAN UYSALER</t>
  </si>
  <si>
    <t>ŞAHİN TOPÇUER</t>
  </si>
  <si>
    <t>İLHAN TAŞ</t>
  </si>
  <si>
    <t>SATILMIŞ GÖÇER</t>
  </si>
  <si>
    <t>MUSTAFA YILDIRIM</t>
  </si>
  <si>
    <t>ALİ DÖLCÜ</t>
  </si>
  <si>
    <t>ATİLA YANÇİZER</t>
  </si>
  <si>
    <t>MEHMET KOÇAK</t>
  </si>
  <si>
    <t>ŞEHRİ BİRGÜL DAĞTEKİN</t>
  </si>
  <si>
    <t>YÜCEL AKKUŞ</t>
  </si>
  <si>
    <t>HALİL GÜLER</t>
  </si>
  <si>
    <t>SELİME GÖKGÖZ</t>
  </si>
  <si>
    <t>YAŞAR CIBIR</t>
  </si>
  <si>
    <t>HARUN ERUL</t>
  </si>
  <si>
    <t>FARUK DÖLCÜ</t>
  </si>
  <si>
    <t>ŞABAN GÜRER</t>
  </si>
  <si>
    <t>ALİ DURSUN</t>
  </si>
  <si>
    <t>SALİH ERDOĞAN</t>
  </si>
  <si>
    <t>KEVSER KARAKUŞ</t>
  </si>
  <si>
    <t>KADİR BOZKURT</t>
  </si>
  <si>
    <t>MUZAFFER KAYA</t>
  </si>
  <si>
    <t>ÖMER KAMBUR</t>
  </si>
  <si>
    <t>MERYEM SEKİLİ</t>
  </si>
  <si>
    <t>ADEM GÖÇER</t>
  </si>
  <si>
    <t>EYÜP ÖZDAĞ</t>
  </si>
  <si>
    <t>SEFA ODABAŞI</t>
  </si>
  <si>
    <t>SAİT PAÇA</t>
  </si>
  <si>
    <t>ZEHRA KARADENİZ</t>
  </si>
  <si>
    <t>ÖMER AKKUŞ</t>
  </si>
  <si>
    <t>YAHYA KARPUZ</t>
  </si>
  <si>
    <t>ARİF AYAN</t>
  </si>
  <si>
    <t>NİHAT KELEŞ</t>
  </si>
  <si>
    <t>RAMAZAN GÜNEY</t>
  </si>
  <si>
    <t>RAMAZAN TEMİZ</t>
  </si>
  <si>
    <t>RAMAZAN CANKARA</t>
  </si>
  <si>
    <t>FEYZULLAH ALBAYRAK</t>
  </si>
  <si>
    <t>BAYRAM ÇELİK</t>
  </si>
  <si>
    <t>Özüyağlı Perde</t>
  </si>
  <si>
    <t>Mefruşat</t>
  </si>
  <si>
    <t>HASAN KULA</t>
  </si>
  <si>
    <t>RECEP YAĞLI</t>
  </si>
  <si>
    <t>CELİL ÇITAKOĞLU</t>
  </si>
  <si>
    <t>MUSTAFA BAŞAR</t>
  </si>
  <si>
    <t>MURAT KAYA</t>
  </si>
  <si>
    <t>SİNAN HACIOĞLU</t>
  </si>
  <si>
    <t>SELMAN ERDOĞAN</t>
  </si>
  <si>
    <t>MUSTAFA KAYA</t>
  </si>
  <si>
    <t>ŞABAN ÇITAKOĞLU</t>
  </si>
  <si>
    <t>HASAN BAŞ</t>
  </si>
  <si>
    <t>İSMAİL ALDEMİR</t>
  </si>
  <si>
    <t>BAYRAM ÇALIŞKAN</t>
  </si>
  <si>
    <t>ASLI ÇITAKOĞLU</t>
  </si>
  <si>
    <t>METİN AHUKUŞ</t>
  </si>
  <si>
    <t>ELVAN ÇEKER</t>
  </si>
  <si>
    <t>ŞERİF AKTAŞ</t>
  </si>
  <si>
    <t>ALİ FERSİZ</t>
  </si>
  <si>
    <t>İSMAİL TANK</t>
  </si>
  <si>
    <t>ZÜLFÜ GÜÇLÜ</t>
  </si>
  <si>
    <t xml:space="preserve">Mercan Pen </t>
  </si>
  <si>
    <t>Demir Kapı</t>
  </si>
  <si>
    <t>AHMET BULUT</t>
  </si>
  <si>
    <t>BÜLENT DALAR</t>
  </si>
  <si>
    <t xml:space="preserve">  G   İ   D   E   R    T   O   P   L   A   M   I</t>
  </si>
  <si>
    <t xml:space="preserve">  G   E   L   İ   R    T   O   P   L   A   M   I</t>
  </si>
  <si>
    <t>2019 Y I L I N A   D E V R E D E N</t>
  </si>
  <si>
    <t>ALİ ÖZOĞLU</t>
  </si>
  <si>
    <t>ESALETTİN ARSLANER</t>
  </si>
  <si>
    <t>MUSTAFA GENÇ</t>
  </si>
  <si>
    <t>BİLAL GÜNEY</t>
  </si>
  <si>
    <t>FATİH SOLAK</t>
  </si>
  <si>
    <t>AYSEL AHUKUŞ</t>
  </si>
  <si>
    <t>SAVAŞ ÖZKAN</t>
  </si>
  <si>
    <t>GANİTATURZM EMRAH TÜYSÜZ</t>
  </si>
  <si>
    <t>İSMAİL DÖLCÜ</t>
  </si>
  <si>
    <t>ETKİNLİK GELİRİ</t>
  </si>
  <si>
    <t>OSMAN SEVER</t>
  </si>
  <si>
    <t>MEHMET BERBEROĞLU</t>
  </si>
  <si>
    <t>Hakan BOZKURT</t>
  </si>
  <si>
    <t>Kaya Gıda</t>
  </si>
  <si>
    <t>Mustafa GEÇMİŞ</t>
  </si>
  <si>
    <t>Gömeç Ticaret</t>
  </si>
  <si>
    <t>Ayran Alımı</t>
  </si>
  <si>
    <t>Plastik Bardak Tabak Çatal Kaşık</t>
  </si>
  <si>
    <t>Tereyağı, Sıvı Yağ Tavuk</t>
  </si>
  <si>
    <t>Pirinç</t>
  </si>
  <si>
    <t>Bardak Su</t>
  </si>
  <si>
    <t>Kavasoğlu Ticaret</t>
  </si>
  <si>
    <t>Temizlik Maddeleri</t>
  </si>
  <si>
    <t xml:space="preserve"> Hırdavat Malzemeleri</t>
  </si>
  <si>
    <t>Eka Ticaret</t>
  </si>
  <si>
    <t>Boya ve Boya Malzemeleri</t>
  </si>
  <si>
    <t>Hilal Kitap Kırtasiye</t>
  </si>
  <si>
    <t>Kırtasiye Malzemeleri</t>
  </si>
  <si>
    <t>Stor Perde</t>
  </si>
  <si>
    <t>ATIK KAĞIT KİTAP</t>
  </si>
  <si>
    <r>
      <t xml:space="preserve">             2018-2019 Döneminden Devreden </t>
    </r>
    <r>
      <rPr>
        <b/>
        <i/>
        <sz val="11"/>
        <color theme="1"/>
        <rFont val="Calibri"/>
        <family val="2"/>
        <charset val="162"/>
        <scheme val="minor"/>
      </rPr>
      <t>163,12 TL</t>
    </r>
    <r>
      <rPr>
        <i/>
        <sz val="11"/>
        <color theme="1"/>
        <rFont val="Calibri"/>
        <family val="2"/>
        <charset val="162"/>
        <scheme val="minor"/>
      </rPr>
      <t xml:space="preserve">  (YüzAltmışÜç TL YOnİki KRŞ) nin Milli Eğitim Bakanlığı- TEFBİS işlemleri ile örtüştüğü ve Halkbank Osmancık Şubesi nezdinde bulunan 75.Yıl Cumhuriyet İlkokulu Okul Aile Birliği hesabı olan iban TR19 0001 2009 3140 0016 0000 91 hesapta olduğu banka cüzdanının ve dekontun incelenmesinden görülmüştür.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</si>
</sst>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36" x14ac:knownFonts="1">
    <font>
      <sz val="11"/>
      <color theme="1"/>
      <name val="Calibri"/>
      <family val="2"/>
      <charset val="162"/>
      <scheme val="minor"/>
    </font>
    <font>
      <sz val="12"/>
      <color theme="1"/>
      <name val="Times New Roman"/>
      <family val="1"/>
      <charset val="162"/>
    </font>
    <font>
      <b/>
      <sz val="18"/>
      <color theme="1"/>
      <name val="Cataneo BT"/>
      <family val="4"/>
    </font>
    <font>
      <b/>
      <sz val="20"/>
      <color theme="1"/>
      <name val="Cataneo BT"/>
      <family val="4"/>
    </font>
    <font>
      <sz val="11"/>
      <color theme="1"/>
      <name val="Cataneo BT"/>
      <family val="4"/>
    </font>
    <font>
      <sz val="20"/>
      <color theme="1"/>
      <name val="Cataneo BT"/>
      <family val="4"/>
    </font>
    <font>
      <b/>
      <sz val="16"/>
      <color theme="1"/>
      <name val="Cataneo BT"/>
      <family val="4"/>
    </font>
    <font>
      <b/>
      <sz val="19"/>
      <color theme="1"/>
      <name val="Cataneo BT"/>
      <family val="4"/>
    </font>
    <font>
      <b/>
      <sz val="22"/>
      <color theme="1"/>
      <name val="Cataneo BT"/>
      <family val="4"/>
    </font>
    <font>
      <sz val="11"/>
      <color theme="1"/>
      <name val="Times New Roman"/>
      <family val="1"/>
      <charset val="162"/>
    </font>
    <font>
      <sz val="11"/>
      <name val="Calibri"/>
      <family val="2"/>
      <charset val="162"/>
      <scheme val="minor"/>
    </font>
    <font>
      <sz val="12"/>
      <color theme="1"/>
      <name val="Calibri"/>
      <family val="2"/>
      <charset val="162"/>
    </font>
    <font>
      <b/>
      <sz val="14"/>
      <color theme="1"/>
      <name val="Calibri"/>
      <family val="2"/>
      <charset val="162"/>
    </font>
    <font>
      <i/>
      <sz val="12"/>
      <color theme="1"/>
      <name val="Calibri"/>
      <family val="2"/>
      <charset val="162"/>
    </font>
    <font>
      <i/>
      <sz val="10"/>
      <color rgb="FF000000"/>
      <name val="Calibri"/>
      <family val="2"/>
      <charset val="162"/>
      <scheme val="minor"/>
    </font>
    <font>
      <i/>
      <sz val="10"/>
      <name val="Calibri"/>
      <family val="2"/>
      <charset val="162"/>
      <scheme val="minor"/>
    </font>
    <font>
      <i/>
      <sz val="10"/>
      <color theme="1"/>
      <name val="Calibri"/>
      <family val="2"/>
      <charset val="162"/>
      <scheme val="minor"/>
    </font>
    <font>
      <b/>
      <i/>
      <sz val="10"/>
      <color theme="1"/>
      <name val="Calibri"/>
      <family val="2"/>
      <charset val="162"/>
      <scheme val="minor"/>
    </font>
    <font>
      <sz val="10"/>
      <color theme="1"/>
      <name val="Calibri"/>
      <family val="2"/>
      <charset val="162"/>
      <scheme val="minor"/>
    </font>
    <font>
      <i/>
      <sz val="9"/>
      <color theme="1"/>
      <name val="Arial Narrow"/>
      <family val="2"/>
      <charset val="162"/>
    </font>
    <font>
      <i/>
      <sz val="9"/>
      <color rgb="FF000000"/>
      <name val="Arial Narrow"/>
      <family val="2"/>
      <charset val="162"/>
    </font>
    <font>
      <b/>
      <i/>
      <sz val="8"/>
      <color theme="1"/>
      <name val="Calibri"/>
      <family val="2"/>
      <charset val="162"/>
      <scheme val="minor"/>
    </font>
    <font>
      <i/>
      <sz val="9"/>
      <name val="Arial Narrow"/>
      <family val="2"/>
      <charset val="162"/>
    </font>
    <font>
      <sz val="10"/>
      <color theme="1"/>
      <name val="Calibri"/>
      <family val="2"/>
      <charset val="162"/>
    </font>
    <font>
      <sz val="11"/>
      <color theme="1"/>
      <name val="Calibri"/>
      <family val="2"/>
      <charset val="162"/>
    </font>
    <font>
      <b/>
      <sz val="11"/>
      <color theme="1"/>
      <name val="Calibri"/>
      <family val="2"/>
      <charset val="162"/>
    </font>
    <font>
      <b/>
      <i/>
      <sz val="12"/>
      <color theme="1"/>
      <name val="Times New Roman"/>
      <family val="1"/>
      <charset val="162"/>
    </font>
    <font>
      <b/>
      <i/>
      <sz val="11"/>
      <color theme="1"/>
      <name val="Calibri"/>
      <family val="2"/>
      <charset val="162"/>
      <scheme val="minor"/>
    </font>
    <font>
      <i/>
      <sz val="11"/>
      <color theme="1"/>
      <name val="Calibri"/>
      <family val="2"/>
      <charset val="162"/>
      <scheme val="minor"/>
    </font>
    <font>
      <b/>
      <i/>
      <sz val="11"/>
      <color theme="1"/>
      <name val="Times New Roman"/>
      <family val="1"/>
      <charset val="162"/>
    </font>
    <font>
      <i/>
      <sz val="10"/>
      <color theme="1"/>
      <name val="Calibri"/>
      <family val="2"/>
      <charset val="162"/>
    </font>
    <font>
      <i/>
      <sz val="12"/>
      <color theme="1"/>
      <name val="Times New Roman"/>
      <family val="1"/>
      <charset val="162"/>
    </font>
    <font>
      <i/>
      <sz val="10"/>
      <color theme="1"/>
      <name val="Times New Roman"/>
      <family val="1"/>
      <charset val="162"/>
    </font>
    <font>
      <i/>
      <sz val="11"/>
      <color theme="1"/>
      <name val="Times New Roman"/>
      <family val="1"/>
      <charset val="162"/>
    </font>
    <font>
      <b/>
      <i/>
      <sz val="12"/>
      <color theme="1"/>
      <name val="Calibri"/>
      <family val="2"/>
      <charset val="162"/>
      <scheme val="minor"/>
    </font>
    <font>
      <b/>
      <i/>
      <sz val="12"/>
      <name val="Calibri"/>
      <family val="2"/>
      <charset val="162"/>
      <scheme val="minor"/>
    </font>
  </fonts>
  <fills count="9">
    <fill>
      <patternFill patternType="none"/>
    </fill>
    <fill>
      <patternFill patternType="gray125"/>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rgb="FF0070C0"/>
        <bgColor indexed="64"/>
      </patternFill>
    </fill>
    <fill>
      <patternFill patternType="solid">
        <fgColor theme="9" tint="-0.249977111117893"/>
        <bgColor indexed="64"/>
      </patternFill>
    </fill>
  </fills>
  <borders count="6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s>
  <cellStyleXfs count="1">
    <xf numFmtId="0" fontId="0" fillId="0" borderId="0"/>
  </cellStyleXfs>
  <cellXfs count="288">
    <xf numFmtId="0" fontId="0" fillId="0" borderId="0" xfId="0"/>
    <xf numFmtId="0" fontId="0" fillId="0" borderId="0" xfId="0" applyBorder="1"/>
    <xf numFmtId="0" fontId="5" fillId="0" borderId="0" xfId="0" applyFont="1" applyBorder="1"/>
    <xf numFmtId="0" fontId="0" fillId="0" borderId="5" xfId="0" applyBorder="1"/>
    <xf numFmtId="0" fontId="0" fillId="0" borderId="7" xfId="0" applyBorder="1"/>
    <xf numFmtId="0" fontId="0" fillId="0" borderId="8" xfId="0" applyBorder="1"/>
    <xf numFmtId="0" fontId="0" fillId="0" borderId="9" xfId="0" applyBorder="1"/>
    <xf numFmtId="0" fontId="4" fillId="0" borderId="5" xfId="0" applyFont="1" applyBorder="1"/>
    <xf numFmtId="0" fontId="4" fillId="0" borderId="10" xfId="0" applyFont="1" applyBorder="1"/>
    <xf numFmtId="0" fontId="0" fillId="0" borderId="10" xfId="0" applyBorder="1"/>
    <xf numFmtId="0" fontId="0" fillId="0" borderId="11" xfId="0" applyBorder="1"/>
    <xf numFmtId="0" fontId="0" fillId="0" borderId="12" xfId="0" applyBorder="1"/>
    <xf numFmtId="0" fontId="0" fillId="0" borderId="13" xfId="0" applyBorder="1"/>
    <xf numFmtId="164" fontId="0" fillId="0" borderId="0" xfId="0" applyNumberFormat="1"/>
    <xf numFmtId="0" fontId="10" fillId="0" borderId="0" xfId="0" applyFont="1"/>
    <xf numFmtId="0" fontId="16" fillId="0" borderId="0" xfId="0" applyFont="1"/>
    <xf numFmtId="0" fontId="18" fillId="0" borderId="0" xfId="0" applyFont="1"/>
    <xf numFmtId="4" fontId="17" fillId="0" borderId="19" xfId="0" applyNumberFormat="1" applyFont="1" applyFill="1" applyBorder="1" applyAlignment="1" applyProtection="1">
      <alignment vertical="center" wrapText="1"/>
    </xf>
    <xf numFmtId="4" fontId="16" fillId="0" borderId="27" xfId="0" applyNumberFormat="1" applyFont="1" applyFill="1" applyBorder="1" applyAlignment="1" applyProtection="1">
      <alignment vertical="center" wrapText="1"/>
    </xf>
    <xf numFmtId="4" fontId="16" fillId="0" borderId="30" xfId="0" applyNumberFormat="1" applyFont="1" applyFill="1" applyBorder="1" applyAlignment="1" applyProtection="1">
      <alignment vertical="center" wrapText="1"/>
    </xf>
    <xf numFmtId="0" fontId="16" fillId="0" borderId="31" xfId="0" applyFont="1" applyFill="1" applyBorder="1" applyAlignment="1" applyProtection="1">
      <alignment horizontal="center" vertical="center" wrapText="1"/>
    </xf>
    <xf numFmtId="0" fontId="16" fillId="0" borderId="34"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37" xfId="0" applyFont="1" applyFill="1" applyBorder="1" applyAlignment="1" applyProtection="1">
      <alignment horizontal="center" vertical="center" wrapText="1"/>
    </xf>
    <xf numFmtId="4" fontId="16" fillId="0" borderId="38" xfId="0" applyNumberFormat="1" applyFont="1" applyFill="1" applyBorder="1" applyAlignment="1" applyProtection="1">
      <alignment vertical="center" wrapText="1"/>
    </xf>
    <xf numFmtId="0" fontId="16" fillId="0" borderId="41" xfId="0" applyFont="1" applyFill="1" applyBorder="1" applyAlignment="1" applyProtection="1">
      <alignment horizontal="center" vertical="center" wrapText="1"/>
    </xf>
    <xf numFmtId="4" fontId="16" fillId="0" borderId="42" xfId="0" applyNumberFormat="1" applyFont="1" applyFill="1" applyBorder="1" applyAlignment="1" applyProtection="1">
      <alignment vertical="center" wrapText="1"/>
    </xf>
    <xf numFmtId="0" fontId="16" fillId="0" borderId="0" xfId="0" applyFont="1" applyFill="1" applyBorder="1" applyAlignment="1" applyProtection="1">
      <alignment horizontal="right" vertical="center"/>
    </xf>
    <xf numFmtId="4" fontId="17" fillId="0" borderId="1" xfId="0" applyNumberFormat="1" applyFont="1" applyFill="1" applyBorder="1" applyAlignment="1" applyProtection="1">
      <alignment vertical="center" wrapText="1"/>
    </xf>
    <xf numFmtId="4" fontId="17" fillId="0" borderId="18" xfId="0" applyNumberFormat="1" applyFont="1" applyFill="1" applyBorder="1" applyAlignment="1" applyProtection="1">
      <alignment vertical="center" wrapText="1"/>
    </xf>
    <xf numFmtId="4" fontId="16" fillId="0" borderId="44" xfId="0" applyNumberFormat="1" applyFont="1" applyFill="1" applyBorder="1" applyAlignment="1" applyProtection="1">
      <alignment vertical="center" wrapText="1"/>
    </xf>
    <xf numFmtId="4" fontId="16" fillId="0" borderId="45" xfId="0" applyNumberFormat="1" applyFont="1" applyFill="1" applyBorder="1" applyAlignment="1" applyProtection="1">
      <alignment vertical="center" wrapText="1"/>
    </xf>
    <xf numFmtId="4" fontId="16" fillId="0" borderId="32" xfId="0" applyNumberFormat="1" applyFont="1" applyFill="1" applyBorder="1" applyAlignment="1" applyProtection="1">
      <alignment vertical="center" wrapText="1"/>
    </xf>
    <xf numFmtId="4" fontId="16" fillId="0" borderId="50" xfId="0" applyNumberFormat="1" applyFont="1" applyFill="1" applyBorder="1" applyAlignment="1" applyProtection="1">
      <alignment vertical="center" wrapText="1"/>
    </xf>
    <xf numFmtId="0" fontId="16" fillId="0" borderId="27" xfId="0" applyFont="1" applyFill="1" applyBorder="1" applyAlignment="1" applyProtection="1">
      <alignment horizontal="left" vertical="center" wrapText="1"/>
    </xf>
    <xf numFmtId="4" fontId="17" fillId="0" borderId="24" xfId="0" applyNumberFormat="1" applyFont="1" applyFill="1" applyBorder="1" applyAlignment="1" applyProtection="1">
      <alignment vertical="center" wrapText="1"/>
    </xf>
    <xf numFmtId="4" fontId="17" fillId="0" borderId="46" xfId="0" applyNumberFormat="1" applyFont="1" applyFill="1" applyBorder="1" applyAlignment="1" applyProtection="1">
      <alignment vertical="center" wrapText="1"/>
    </xf>
    <xf numFmtId="4" fontId="17" fillId="0" borderId="51" xfId="0" applyNumberFormat="1" applyFont="1" applyFill="1" applyBorder="1" applyAlignment="1" applyProtection="1">
      <alignment vertical="center" wrapText="1"/>
    </xf>
    <xf numFmtId="4" fontId="17" fillId="0" borderId="52" xfId="0" applyNumberFormat="1" applyFont="1" applyFill="1" applyBorder="1" applyAlignment="1" applyProtection="1">
      <alignment vertical="center" wrapText="1"/>
    </xf>
    <xf numFmtId="4" fontId="17" fillId="0" borderId="53" xfId="0" applyNumberFormat="1" applyFont="1" applyFill="1" applyBorder="1" applyAlignment="1" applyProtection="1">
      <alignment vertical="center" wrapText="1"/>
    </xf>
    <xf numFmtId="4" fontId="16" fillId="0" borderId="35" xfId="0" applyNumberFormat="1" applyFont="1" applyFill="1" applyBorder="1" applyAlignment="1" applyProtection="1">
      <alignment vertical="center" wrapText="1"/>
    </xf>
    <xf numFmtId="4" fontId="16" fillId="0" borderId="39" xfId="0" applyNumberFormat="1" applyFont="1" applyFill="1" applyBorder="1" applyAlignment="1" applyProtection="1">
      <alignment vertical="center" wrapText="1"/>
    </xf>
    <xf numFmtId="0" fontId="1" fillId="0" borderId="34" xfId="0" applyFont="1" applyBorder="1" applyAlignment="1" applyProtection="1">
      <alignment horizontal="center" vertical="center" wrapText="1"/>
    </xf>
    <xf numFmtId="4" fontId="16" fillId="0" borderId="54" xfId="0" applyNumberFormat="1" applyFont="1" applyFill="1" applyBorder="1" applyAlignment="1" applyProtection="1">
      <alignment vertical="center" wrapText="1"/>
    </xf>
    <xf numFmtId="4" fontId="16" fillId="0" borderId="57" xfId="0" applyNumberFormat="1" applyFont="1" applyFill="1" applyBorder="1" applyAlignment="1" applyProtection="1">
      <alignment vertical="center" wrapText="1"/>
    </xf>
    <xf numFmtId="4" fontId="16" fillId="0" borderId="58" xfId="0" applyNumberFormat="1" applyFont="1" applyFill="1" applyBorder="1" applyAlignment="1" applyProtection="1">
      <alignment vertical="center" wrapText="1"/>
    </xf>
    <xf numFmtId="4" fontId="17" fillId="0" borderId="56" xfId="0" applyNumberFormat="1" applyFont="1" applyFill="1" applyBorder="1" applyAlignment="1" applyProtection="1">
      <alignment vertical="center" wrapText="1"/>
    </xf>
    <xf numFmtId="4" fontId="17" fillId="0" borderId="57" xfId="0" applyNumberFormat="1" applyFont="1" applyFill="1" applyBorder="1" applyAlignment="1" applyProtection="1">
      <alignment vertical="center" wrapText="1"/>
    </xf>
    <xf numFmtId="4" fontId="17" fillId="0" borderId="59" xfId="0" applyNumberFormat="1" applyFont="1" applyFill="1" applyBorder="1" applyAlignment="1" applyProtection="1">
      <alignment vertical="center" wrapText="1"/>
    </xf>
    <xf numFmtId="0" fontId="21" fillId="0" borderId="40" xfId="0" applyFont="1" applyFill="1" applyBorder="1" applyAlignment="1" applyProtection="1">
      <alignment horizontal="center" vertical="center" wrapText="1"/>
    </xf>
    <xf numFmtId="0" fontId="0" fillId="0" borderId="3" xfId="0" applyBorder="1"/>
    <xf numFmtId="0" fontId="0" fillId="0" borderId="22" xfId="0" applyBorder="1"/>
    <xf numFmtId="0" fontId="21" fillId="0" borderId="60" xfId="0" applyFont="1" applyFill="1" applyBorder="1" applyAlignment="1" applyProtection="1">
      <alignment horizontal="center" vertical="center" wrapText="1"/>
    </xf>
    <xf numFmtId="4" fontId="17" fillId="0" borderId="23" xfId="0" applyNumberFormat="1" applyFont="1" applyFill="1" applyBorder="1" applyAlignment="1" applyProtection="1">
      <alignment vertical="center" wrapText="1"/>
    </xf>
    <xf numFmtId="4" fontId="16" fillId="0" borderId="33" xfId="0" applyNumberFormat="1" applyFont="1" applyFill="1" applyBorder="1" applyAlignment="1" applyProtection="1">
      <alignment vertical="center" wrapText="1"/>
    </xf>
    <xf numFmtId="4" fontId="16" fillId="0" borderId="55" xfId="0" applyNumberFormat="1" applyFont="1" applyFill="1" applyBorder="1" applyAlignment="1" applyProtection="1">
      <alignment vertical="center" wrapText="1"/>
    </xf>
    <xf numFmtId="4" fontId="16" fillId="0" borderId="59" xfId="0" applyNumberFormat="1" applyFont="1" applyFill="1" applyBorder="1" applyAlignment="1" applyProtection="1">
      <alignment vertical="center" wrapText="1"/>
    </xf>
    <xf numFmtId="0" fontId="16" fillId="0" borderId="30" xfId="0" applyFont="1" applyFill="1" applyBorder="1" applyAlignment="1" applyProtection="1">
      <alignment horizontal="left" vertical="center" wrapText="1"/>
    </xf>
    <xf numFmtId="0" fontId="11" fillId="0" borderId="34" xfId="0" applyFont="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24" fillId="0" borderId="26"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3" xfId="0" applyFont="1" applyFill="1" applyBorder="1" applyAlignment="1" applyProtection="1">
      <alignment vertical="center" wrapText="1"/>
    </xf>
    <xf numFmtId="14" fontId="19" fillId="0" borderId="27" xfId="0" applyNumberFormat="1" applyFont="1" applyFill="1" applyBorder="1" applyAlignment="1" applyProtection="1">
      <alignment horizontal="left" vertical="center" wrapText="1"/>
    </xf>
    <xf numFmtId="0" fontId="16" fillId="0" borderId="27" xfId="0" applyFont="1" applyFill="1" applyBorder="1" applyAlignment="1" applyProtection="1">
      <alignment horizontal="right" vertical="center" wrapText="1"/>
    </xf>
    <xf numFmtId="0" fontId="13" fillId="0" borderId="0" xfId="0" applyFont="1" applyFill="1" applyBorder="1" applyAlignment="1" applyProtection="1">
      <alignment horizontal="center" vertical="center"/>
    </xf>
    <xf numFmtId="0" fontId="1" fillId="6" borderId="36" xfId="0" applyFont="1" applyFill="1" applyBorder="1" applyAlignment="1" applyProtection="1">
      <alignment horizontal="center" vertical="center" wrapText="1"/>
    </xf>
    <xf numFmtId="0" fontId="1" fillId="6" borderId="30" xfId="0" applyFont="1" applyFill="1" applyBorder="1" applyAlignment="1" applyProtection="1">
      <alignment horizontal="center" vertical="center" wrapText="1"/>
    </xf>
    <xf numFmtId="0" fontId="1" fillId="6" borderId="30" xfId="0" applyFont="1" applyFill="1" applyBorder="1" applyAlignment="1" applyProtection="1">
      <alignment vertical="center" wrapText="1"/>
    </xf>
    <xf numFmtId="0" fontId="28" fillId="0" borderId="0" xfId="0" applyFont="1" applyBorder="1"/>
    <xf numFmtId="4" fontId="16" fillId="6" borderId="27" xfId="0" applyNumberFormat="1" applyFont="1" applyFill="1" applyBorder="1" applyAlignment="1" applyProtection="1">
      <alignment vertical="center" wrapText="1"/>
    </xf>
    <xf numFmtId="4" fontId="16" fillId="6" borderId="35" xfId="0" applyNumberFormat="1" applyFont="1" applyFill="1" applyBorder="1" applyAlignment="1" applyProtection="1">
      <alignment vertical="center" wrapText="1"/>
    </xf>
    <xf numFmtId="0" fontId="28" fillId="0" borderId="0" xfId="0" applyFont="1" applyBorder="1" applyAlignment="1">
      <alignment horizontal="center"/>
    </xf>
    <xf numFmtId="4" fontId="16" fillId="3" borderId="27" xfId="0" applyNumberFormat="1" applyFont="1" applyFill="1" applyBorder="1" applyAlignment="1" applyProtection="1">
      <alignment vertical="center" wrapText="1"/>
    </xf>
    <xf numFmtId="4" fontId="16" fillId="3" borderId="35" xfId="0" applyNumberFormat="1" applyFont="1" applyFill="1" applyBorder="1" applyAlignment="1" applyProtection="1">
      <alignment vertical="center" wrapText="1"/>
    </xf>
    <xf numFmtId="4" fontId="17" fillId="3" borderId="46" xfId="0" applyNumberFormat="1" applyFont="1" applyFill="1" applyBorder="1" applyAlignment="1" applyProtection="1">
      <alignment vertical="center" wrapText="1"/>
    </xf>
    <xf numFmtId="0" fontId="17" fillId="0" borderId="0" xfId="0" applyFont="1" applyFill="1" applyBorder="1" applyAlignment="1" applyProtection="1">
      <alignment horizontal="center" vertical="center" wrapText="1"/>
    </xf>
    <xf numFmtId="4" fontId="17" fillId="0" borderId="0" xfId="0" applyNumberFormat="1" applyFont="1" applyFill="1" applyBorder="1" applyAlignment="1" applyProtection="1">
      <alignment vertical="center" wrapText="1"/>
    </xf>
    <xf numFmtId="0" fontId="28" fillId="0" borderId="34"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31" fillId="0" borderId="34" xfId="0" applyFont="1" applyBorder="1" applyAlignment="1" applyProtection="1">
      <alignment horizontal="center" vertical="center" wrapText="1"/>
    </xf>
    <xf numFmtId="0" fontId="31" fillId="3" borderId="34" xfId="0" applyFont="1" applyFill="1" applyBorder="1" applyAlignment="1" applyProtection="1">
      <alignment horizontal="center" vertical="center" wrapText="1"/>
    </xf>
    <xf numFmtId="0" fontId="31" fillId="0" borderId="37" xfId="0" applyFont="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21" fillId="0" borderId="38"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10" xfId="0" applyFont="1" applyBorder="1" applyAlignment="1">
      <alignment horizontal="center"/>
    </xf>
    <xf numFmtId="0" fontId="8" fillId="0" borderId="5"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10" xfId="0" applyFont="1" applyBorder="1" applyAlignment="1">
      <alignment horizontal="center"/>
    </xf>
    <xf numFmtId="0" fontId="21" fillId="0" borderId="32"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16" fillId="0" borderId="44" xfId="0" applyFont="1" applyFill="1" applyBorder="1" applyAlignment="1" applyProtection="1">
      <alignment horizontal="center" vertical="center" wrapText="1"/>
    </xf>
    <xf numFmtId="0" fontId="16" fillId="0" borderId="56" xfId="0" applyFont="1" applyFill="1" applyBorder="1" applyAlignment="1" applyProtection="1">
      <alignment horizontal="center" vertical="center" wrapText="1"/>
    </xf>
    <xf numFmtId="0" fontId="16" fillId="0" borderId="57"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7"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4" fontId="17" fillId="0" borderId="3" xfId="0" applyNumberFormat="1" applyFont="1" applyFill="1" applyBorder="1" applyAlignment="1" applyProtection="1">
      <alignment horizontal="center" vertical="center" wrapText="1"/>
    </xf>
    <xf numFmtId="4" fontId="17" fillId="0" borderId="22" xfId="0" applyNumberFormat="1" applyFont="1" applyFill="1" applyBorder="1" applyAlignment="1" applyProtection="1">
      <alignment horizontal="center" vertical="center" wrapText="1"/>
    </xf>
    <xf numFmtId="4" fontId="21" fillId="0" borderId="3" xfId="0" applyNumberFormat="1" applyFont="1" applyFill="1" applyBorder="1" applyAlignment="1" applyProtection="1">
      <alignment horizontal="center" vertical="center" wrapText="1"/>
    </xf>
    <xf numFmtId="4" fontId="21" fillId="0" borderId="22" xfId="0" applyNumberFormat="1"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4" fontId="17" fillId="0" borderId="26" xfId="0" applyNumberFormat="1" applyFont="1" applyFill="1" applyBorder="1" applyAlignment="1" applyProtection="1">
      <alignment horizontal="center" vertical="center" wrapText="1"/>
    </xf>
    <xf numFmtId="4" fontId="17" fillId="0" borderId="24" xfId="0" applyNumberFormat="1" applyFont="1" applyFill="1" applyBorder="1" applyAlignment="1" applyProtection="1">
      <alignment horizontal="center" vertical="center" wrapText="1"/>
    </xf>
    <xf numFmtId="4" fontId="17" fillId="0" borderId="25" xfId="0" applyNumberFormat="1" applyFont="1" applyFill="1" applyBorder="1" applyAlignment="1" applyProtection="1">
      <alignment horizontal="center" vertical="center" wrapText="1"/>
    </xf>
    <xf numFmtId="4" fontId="17" fillId="0" borderId="49" xfId="0" applyNumberFormat="1"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61"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24" fillId="0" borderId="61"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26" xfId="0" applyFont="1" applyFill="1" applyBorder="1" applyAlignment="1" applyProtection="1">
      <alignment horizontal="center" vertical="center"/>
    </xf>
    <xf numFmtId="0" fontId="34" fillId="3" borderId="28" xfId="0" applyFont="1" applyFill="1" applyBorder="1" applyAlignment="1" applyProtection="1">
      <alignment horizontal="center" vertical="center" wrapText="1"/>
    </xf>
    <xf numFmtId="0" fontId="34" fillId="3" borderId="29" xfId="0" applyFont="1" applyFill="1" applyBorder="1" applyAlignment="1" applyProtection="1">
      <alignment horizontal="center" vertical="center" wrapText="1"/>
    </xf>
    <xf numFmtId="4" fontId="34" fillId="3" borderId="22" xfId="0" applyNumberFormat="1" applyFont="1" applyFill="1" applyBorder="1" applyAlignment="1" applyProtection="1">
      <alignment vertical="center" wrapText="1"/>
    </xf>
    <xf numFmtId="4" fontId="34" fillId="3" borderId="28" xfId="0" applyNumberFormat="1" applyFont="1" applyFill="1" applyBorder="1" applyAlignment="1" applyProtection="1">
      <alignment vertical="center" wrapText="1"/>
    </xf>
    <xf numFmtId="4" fontId="35" fillId="3" borderId="19" xfId="0" applyNumberFormat="1" applyFont="1" applyFill="1" applyBorder="1" applyAlignment="1" applyProtection="1">
      <alignment vertical="center" wrapText="1"/>
    </xf>
    <xf numFmtId="0" fontId="26" fillId="4" borderId="31" xfId="0" applyFont="1" applyFill="1" applyBorder="1" applyAlignment="1" applyProtection="1">
      <alignment horizontal="center" vertical="center" wrapText="1"/>
    </xf>
    <xf numFmtId="0" fontId="26" fillId="4" borderId="32" xfId="0" applyFont="1" applyFill="1" applyBorder="1" applyAlignment="1" applyProtection="1">
      <alignment horizontal="center" vertical="center" wrapText="1"/>
    </xf>
    <xf numFmtId="0" fontId="26" fillId="4" borderId="32" xfId="0" applyFont="1" applyFill="1" applyBorder="1" applyAlignment="1" applyProtection="1">
      <alignment horizontal="center" vertical="center" wrapText="1"/>
    </xf>
    <xf numFmtId="164" fontId="29" fillId="4" borderId="33" xfId="0" applyNumberFormat="1" applyFont="1" applyFill="1" applyBorder="1" applyAlignment="1" applyProtection="1">
      <alignment vertical="center" wrapText="1"/>
    </xf>
    <xf numFmtId="0" fontId="26" fillId="7" borderId="36" xfId="0" applyFont="1" applyFill="1" applyBorder="1" applyAlignment="1" applyProtection="1">
      <alignment horizontal="center" vertical="center" wrapText="1"/>
    </xf>
    <xf numFmtId="0" fontId="26" fillId="7" borderId="30" xfId="0" applyFont="1" applyFill="1" applyBorder="1" applyAlignment="1" applyProtection="1">
      <alignment horizontal="center" vertical="center" wrapText="1"/>
    </xf>
    <xf numFmtId="0" fontId="26" fillId="7" borderId="30" xfId="0" applyFont="1" applyFill="1" applyBorder="1" applyAlignment="1" applyProtection="1">
      <alignment horizontal="center" vertical="center" wrapText="1"/>
    </xf>
    <xf numFmtId="164" fontId="29" fillId="7" borderId="54" xfId="0" applyNumberFormat="1" applyFont="1" applyFill="1" applyBorder="1" applyAlignment="1" applyProtection="1">
      <alignment vertical="center" wrapText="1"/>
    </xf>
    <xf numFmtId="0" fontId="26" fillId="8" borderId="56" xfId="0" applyFont="1" applyFill="1" applyBorder="1" applyAlignment="1" applyProtection="1">
      <alignment horizontal="center" vertical="center" wrapText="1"/>
    </xf>
    <xf numFmtId="0" fontId="26" fillId="8" borderId="2" xfId="0" applyFont="1" applyFill="1" applyBorder="1" applyAlignment="1" applyProtection="1">
      <alignment horizontal="center" vertical="center" wrapText="1"/>
    </xf>
    <xf numFmtId="0" fontId="26" fillId="8" borderId="58" xfId="0" applyFont="1" applyFill="1" applyBorder="1" applyAlignment="1" applyProtection="1">
      <alignment horizontal="center" vertical="center" wrapText="1"/>
    </xf>
    <xf numFmtId="0" fontId="26" fillId="8" borderId="2" xfId="0" applyFont="1" applyFill="1" applyBorder="1" applyAlignment="1" applyProtection="1">
      <alignment horizontal="center" vertical="center" wrapText="1"/>
    </xf>
    <xf numFmtId="4" fontId="26" fillId="8" borderId="19" xfId="0" applyNumberFormat="1" applyFont="1" applyFill="1" applyBorder="1" applyAlignment="1" applyProtection="1">
      <alignment horizontal="right" vertical="center" wrapText="1"/>
    </xf>
    <xf numFmtId="0" fontId="0" fillId="0" borderId="0" xfId="0" applyProtection="1"/>
    <xf numFmtId="0" fontId="0" fillId="0" borderId="7" xfId="0" applyBorder="1" applyProtection="1"/>
    <xf numFmtId="0" fontId="0" fillId="0" borderId="8" xfId="0" applyBorder="1" applyProtection="1"/>
    <xf numFmtId="0" fontId="0" fillId="0" borderId="9" xfId="0" applyBorder="1" applyProtection="1"/>
    <xf numFmtId="0" fontId="3" fillId="0" borderId="5" xfId="0" applyFont="1" applyBorder="1" applyAlignment="1" applyProtection="1">
      <alignment horizontal="center"/>
    </xf>
    <xf numFmtId="0" fontId="3" fillId="0" borderId="0" xfId="0" applyFont="1" applyBorder="1" applyAlignment="1" applyProtection="1">
      <alignment horizontal="center"/>
    </xf>
    <xf numFmtId="0" fontId="3" fillId="0" borderId="10" xfId="0" applyFont="1" applyBorder="1" applyAlignment="1" applyProtection="1">
      <alignment horizontal="center"/>
    </xf>
    <xf numFmtId="0" fontId="4" fillId="0" borderId="5" xfId="0" applyFont="1" applyBorder="1" applyProtection="1"/>
    <xf numFmtId="0" fontId="5" fillId="0" borderId="0" xfId="0" applyFont="1" applyBorder="1" applyProtection="1"/>
    <xf numFmtId="0" fontId="4" fillId="0" borderId="0" xfId="0" applyFont="1" applyBorder="1" applyProtection="1"/>
    <xf numFmtId="0" fontId="4" fillId="0" borderId="10" xfId="0" applyFont="1" applyBorder="1" applyProtection="1"/>
    <xf numFmtId="0" fontId="3" fillId="0" borderId="5" xfId="0" applyFont="1" applyBorder="1" applyProtection="1"/>
    <xf numFmtId="0" fontId="3" fillId="0" borderId="0" xfId="0" applyFont="1" applyBorder="1" applyAlignment="1" applyProtection="1"/>
    <xf numFmtId="0" fontId="3" fillId="0" borderId="0" xfId="0" applyFont="1" applyBorder="1" applyProtection="1"/>
    <xf numFmtId="0" fontId="3" fillId="0" borderId="10" xfId="0" applyFont="1" applyBorder="1" applyProtection="1"/>
    <xf numFmtId="0" fontId="2" fillId="0" borderId="0" xfId="0" applyFont="1" applyBorder="1" applyAlignment="1" applyProtection="1">
      <alignment horizontal="center"/>
    </xf>
    <xf numFmtId="0" fontId="6" fillId="5" borderId="14" xfId="0" applyFont="1" applyFill="1" applyBorder="1" applyAlignment="1" applyProtection="1">
      <alignment horizontal="center"/>
    </xf>
    <xf numFmtId="0" fontId="6" fillId="5" borderId="15" xfId="0" applyFont="1" applyFill="1" applyBorder="1" applyAlignment="1" applyProtection="1">
      <alignment horizontal="center"/>
    </xf>
    <xf numFmtId="164" fontId="6" fillId="5" borderId="6" xfId="0" applyNumberFormat="1" applyFont="1" applyFill="1" applyBorder="1" applyProtection="1"/>
    <xf numFmtId="0" fontId="6" fillId="5" borderId="16" xfId="0" applyFont="1" applyFill="1" applyBorder="1" applyAlignment="1" applyProtection="1">
      <alignment horizontal="center"/>
    </xf>
    <xf numFmtId="0" fontId="6" fillId="3" borderId="11" xfId="0" applyFont="1" applyFill="1" applyBorder="1" applyAlignment="1" applyProtection="1">
      <alignment horizontal="center"/>
    </xf>
    <xf numFmtId="0" fontId="6" fillId="3" borderId="12" xfId="0" applyFont="1" applyFill="1" applyBorder="1" applyAlignment="1" applyProtection="1">
      <alignment horizontal="center"/>
    </xf>
    <xf numFmtId="0" fontId="6" fillId="3" borderId="13" xfId="0" applyFont="1" applyFill="1" applyBorder="1" applyAlignment="1" applyProtection="1">
      <alignment horizontal="center"/>
    </xf>
    <xf numFmtId="164" fontId="6" fillId="3" borderId="17" xfId="0" applyNumberFormat="1" applyFont="1" applyFill="1" applyBorder="1" applyProtection="1"/>
    <xf numFmtId="0" fontId="3" fillId="0" borderId="5" xfId="0" applyFont="1" applyBorder="1" applyAlignment="1" applyProtection="1"/>
    <xf numFmtId="0" fontId="6" fillId="2" borderId="11"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13" xfId="0" applyFont="1" applyFill="1" applyBorder="1" applyAlignment="1" applyProtection="1">
      <alignment horizontal="center"/>
    </xf>
    <xf numFmtId="164" fontId="6" fillId="2" borderId="17" xfId="0" applyNumberFormat="1" applyFont="1" applyFill="1" applyBorder="1" applyProtection="1"/>
    <xf numFmtId="0" fontId="0" fillId="0" borderId="5" xfId="0" applyBorder="1" applyProtection="1"/>
    <xf numFmtId="0" fontId="6" fillId="4" borderId="11" xfId="0" applyFont="1" applyFill="1" applyBorder="1" applyAlignment="1" applyProtection="1">
      <alignment horizontal="center"/>
    </xf>
    <xf numFmtId="0" fontId="6" fillId="4" borderId="12" xfId="0" applyFont="1" applyFill="1" applyBorder="1" applyAlignment="1" applyProtection="1">
      <alignment horizontal="center"/>
    </xf>
    <xf numFmtId="0" fontId="6" fillId="4" borderId="13" xfId="0" applyFont="1" applyFill="1" applyBorder="1" applyAlignment="1" applyProtection="1">
      <alignment horizontal="center"/>
    </xf>
    <xf numFmtId="164" fontId="6" fillId="4" borderId="17" xfId="0" applyNumberFormat="1" applyFont="1" applyFill="1" applyBorder="1" applyProtection="1"/>
    <xf numFmtId="164" fontId="6" fillId="3" borderId="17" xfId="0" applyNumberFormat="1" applyFont="1" applyFill="1" applyBorder="1" applyAlignment="1" applyProtection="1"/>
    <xf numFmtId="0" fontId="3" fillId="0" borderId="10" xfId="0" applyFont="1" applyBorder="1" applyAlignment="1" applyProtection="1"/>
    <xf numFmtId="0" fontId="0" fillId="0" borderId="0" xfId="0" applyBorder="1" applyAlignment="1" applyProtection="1">
      <alignment horizontal="center"/>
    </xf>
    <xf numFmtId="0" fontId="0" fillId="0" borderId="0" xfId="0" applyBorder="1" applyProtection="1"/>
    <xf numFmtId="0" fontId="0" fillId="0" borderId="10" xfId="0" applyBorder="1" applyProtection="1"/>
    <xf numFmtId="0" fontId="0" fillId="0" borderId="11" xfId="0" applyBorder="1" applyProtection="1"/>
    <xf numFmtId="0" fontId="0" fillId="0" borderId="12" xfId="0" applyBorder="1" applyProtection="1"/>
    <xf numFmtId="0" fontId="0" fillId="0" borderId="13" xfId="0" applyBorder="1" applyProtection="1"/>
    <xf numFmtId="14" fontId="19" fillId="0" borderId="32" xfId="0" applyNumberFormat="1" applyFont="1" applyFill="1" applyBorder="1" applyAlignment="1" applyProtection="1">
      <alignment horizontal="left" vertical="center" wrapText="1"/>
    </xf>
    <xf numFmtId="1" fontId="16" fillId="0" borderId="32" xfId="0" applyNumberFormat="1" applyFont="1" applyFill="1" applyBorder="1" applyAlignment="1" applyProtection="1">
      <alignment horizontal="right" vertical="center" wrapText="1"/>
    </xf>
    <xf numFmtId="0" fontId="16" fillId="0" borderId="32" xfId="0" applyFont="1" applyFill="1" applyBorder="1" applyAlignment="1" applyProtection="1">
      <alignment horizontal="left" vertical="center" wrapText="1"/>
    </xf>
    <xf numFmtId="1" fontId="16" fillId="0" borderId="27" xfId="0" applyNumberFormat="1" applyFont="1" applyFill="1" applyBorder="1" applyAlignment="1" applyProtection="1">
      <alignment horizontal="right" vertical="center" wrapText="1"/>
    </xf>
    <xf numFmtId="14" fontId="20" fillId="0" borderId="27" xfId="0" applyNumberFormat="1" applyFont="1" applyFill="1" applyBorder="1" applyAlignment="1" applyProtection="1">
      <alignment wrapText="1"/>
    </xf>
    <xf numFmtId="0" fontId="14" fillId="0" borderId="27" xfId="0" applyFont="1" applyFill="1" applyBorder="1" applyAlignment="1" applyProtection="1">
      <alignment wrapText="1"/>
    </xf>
    <xf numFmtId="2" fontId="14" fillId="0" borderId="27" xfId="0" applyNumberFormat="1" applyFont="1" applyFill="1" applyBorder="1" applyAlignment="1" applyProtection="1">
      <alignment wrapText="1"/>
    </xf>
    <xf numFmtId="14" fontId="20" fillId="0" borderId="38" xfId="0" applyNumberFormat="1" applyFont="1" applyFill="1" applyBorder="1" applyAlignment="1" applyProtection="1">
      <alignment wrapText="1"/>
    </xf>
    <xf numFmtId="0" fontId="14" fillId="0" borderId="38" xfId="0" applyFont="1" applyFill="1" applyBorder="1" applyAlignment="1" applyProtection="1">
      <alignment wrapText="1"/>
    </xf>
    <xf numFmtId="2" fontId="14" fillId="0" borderId="30" xfId="0" applyNumberFormat="1" applyFont="1" applyFill="1" applyBorder="1" applyAlignment="1" applyProtection="1">
      <alignment wrapText="1"/>
    </xf>
    <xf numFmtId="14" fontId="20" fillId="0" borderId="42" xfId="0" applyNumberFormat="1" applyFont="1" applyFill="1" applyBorder="1" applyAlignment="1" applyProtection="1">
      <alignment wrapText="1"/>
    </xf>
    <xf numFmtId="0" fontId="14" fillId="0" borderId="42" xfId="0" applyFont="1" applyFill="1" applyBorder="1" applyAlignment="1" applyProtection="1">
      <alignment wrapText="1"/>
    </xf>
    <xf numFmtId="2" fontId="14" fillId="0" borderId="42" xfId="0" applyNumberFormat="1" applyFont="1" applyFill="1" applyBorder="1" applyAlignment="1" applyProtection="1">
      <alignment wrapText="1"/>
    </xf>
    <xf numFmtId="14" fontId="20" fillId="0" borderId="30" xfId="0" applyNumberFormat="1" applyFont="1" applyFill="1" applyBorder="1" applyAlignment="1" applyProtection="1">
      <alignment wrapText="1"/>
    </xf>
    <xf numFmtId="0" fontId="14" fillId="0" borderId="30" xfId="0" applyFont="1" applyFill="1" applyBorder="1" applyAlignment="1" applyProtection="1">
      <alignment wrapText="1"/>
    </xf>
    <xf numFmtId="14" fontId="20" fillId="0" borderId="32" xfId="0" applyNumberFormat="1" applyFont="1" applyFill="1" applyBorder="1" applyAlignment="1" applyProtection="1">
      <alignment wrapText="1"/>
    </xf>
    <xf numFmtId="0" fontId="14" fillId="0" borderId="32" xfId="0" applyFont="1" applyFill="1" applyBorder="1" applyAlignment="1" applyProtection="1">
      <alignment wrapText="1"/>
    </xf>
    <xf numFmtId="2" fontId="14" fillId="0" borderId="32" xfId="0" applyNumberFormat="1" applyFont="1" applyFill="1" applyBorder="1" applyAlignment="1" applyProtection="1">
      <alignment wrapText="1"/>
    </xf>
    <xf numFmtId="2" fontId="14" fillId="0" borderId="38" xfId="0" applyNumberFormat="1" applyFont="1" applyFill="1" applyBorder="1" applyAlignment="1" applyProtection="1">
      <alignment wrapText="1"/>
    </xf>
    <xf numFmtId="4" fontId="14" fillId="0" borderId="42" xfId="0" applyNumberFormat="1" applyFont="1" applyFill="1" applyBorder="1" applyAlignment="1" applyProtection="1">
      <alignment wrapText="1"/>
    </xf>
    <xf numFmtId="4" fontId="14" fillId="0" borderId="27" xfId="0" applyNumberFormat="1" applyFont="1" applyFill="1" applyBorder="1" applyAlignment="1" applyProtection="1">
      <alignment wrapText="1"/>
    </xf>
    <xf numFmtId="14" fontId="22" fillId="0" borderId="27" xfId="0" applyNumberFormat="1" applyFont="1" applyFill="1" applyBorder="1" applyAlignment="1" applyProtection="1">
      <alignment vertical="center" wrapText="1"/>
    </xf>
    <xf numFmtId="0" fontId="15" fillId="0" borderId="27" xfId="0" applyFont="1" applyFill="1" applyBorder="1" applyAlignment="1" applyProtection="1">
      <alignment vertical="center"/>
    </xf>
    <xf numFmtId="0" fontId="15" fillId="0" borderId="27" xfId="0" applyFont="1" applyFill="1" applyBorder="1" applyAlignment="1" applyProtection="1">
      <alignment vertical="center" wrapText="1"/>
    </xf>
    <xf numFmtId="4" fontId="15" fillId="0" borderId="27" xfId="0" applyNumberFormat="1" applyFont="1" applyFill="1" applyBorder="1" applyAlignment="1" applyProtection="1">
      <alignment horizontal="right" vertical="center"/>
    </xf>
    <xf numFmtId="14" fontId="22" fillId="0" borderId="30" xfId="0" applyNumberFormat="1" applyFont="1" applyFill="1" applyBorder="1" applyAlignment="1" applyProtection="1">
      <alignment vertical="center" wrapText="1"/>
    </xf>
    <xf numFmtId="0" fontId="15" fillId="0" borderId="30" xfId="0" applyFont="1" applyFill="1" applyBorder="1" applyAlignment="1" applyProtection="1">
      <alignment vertical="center"/>
    </xf>
    <xf numFmtId="0" fontId="15" fillId="0" borderId="30" xfId="0" applyFont="1" applyFill="1" applyBorder="1" applyAlignment="1" applyProtection="1">
      <alignment vertical="center" wrapText="1"/>
    </xf>
    <xf numFmtId="4" fontId="15" fillId="0" borderId="30" xfId="0" applyNumberFormat="1" applyFont="1" applyFill="1" applyBorder="1" applyAlignment="1" applyProtection="1">
      <alignment horizontal="right" vertical="center"/>
    </xf>
    <xf numFmtId="14" fontId="22" fillId="0" borderId="32" xfId="0" applyNumberFormat="1" applyFont="1" applyFill="1" applyBorder="1" applyAlignment="1" applyProtection="1">
      <alignment vertical="center" wrapText="1"/>
    </xf>
    <xf numFmtId="0" fontId="15" fillId="0" borderId="32" xfId="0" applyFont="1" applyFill="1" applyBorder="1" applyAlignment="1" applyProtection="1">
      <alignment vertical="center"/>
    </xf>
    <xf numFmtId="0" fontId="15" fillId="0" borderId="32" xfId="0" applyFont="1" applyFill="1" applyBorder="1" applyAlignment="1" applyProtection="1">
      <alignment vertical="center" wrapText="1"/>
    </xf>
    <xf numFmtId="4" fontId="15" fillId="0" borderId="32" xfId="0" applyNumberFormat="1" applyFont="1" applyFill="1" applyBorder="1" applyAlignment="1" applyProtection="1">
      <alignment horizontal="right" vertical="center"/>
    </xf>
    <xf numFmtId="0" fontId="14" fillId="6" borderId="27" xfId="0" applyFont="1" applyFill="1" applyBorder="1" applyAlignment="1" applyProtection="1">
      <alignment wrapText="1"/>
    </xf>
    <xf numFmtId="2" fontId="14" fillId="6" borderId="27" xfId="0" applyNumberFormat="1" applyFont="1" applyFill="1" applyBorder="1" applyAlignment="1" applyProtection="1">
      <alignment wrapText="1"/>
    </xf>
    <xf numFmtId="14" fontId="20" fillId="3" borderId="27" xfId="0" applyNumberFormat="1" applyFont="1" applyFill="1" applyBorder="1" applyAlignment="1" applyProtection="1">
      <alignment wrapText="1"/>
    </xf>
    <xf numFmtId="0" fontId="14" fillId="3" borderId="27" xfId="0" applyFont="1" applyFill="1" applyBorder="1" applyAlignment="1" applyProtection="1">
      <alignment wrapText="1"/>
    </xf>
    <xf numFmtId="2" fontId="14" fillId="3" borderId="27" xfId="0" applyNumberFormat="1" applyFont="1" applyFill="1" applyBorder="1" applyAlignment="1" applyProtection="1">
      <alignment wrapText="1"/>
    </xf>
    <xf numFmtId="0" fontId="14" fillId="0" borderId="27" xfId="0" applyFont="1" applyFill="1" applyBorder="1" applyAlignment="1" applyProtection="1">
      <alignment textRotation="45" wrapText="1"/>
    </xf>
    <xf numFmtId="14" fontId="30" fillId="0" borderId="32" xfId="0" applyNumberFormat="1"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4" fontId="13" fillId="0" borderId="51" xfId="0" applyNumberFormat="1" applyFont="1" applyBorder="1" applyAlignment="1" applyProtection="1">
      <alignment horizontal="right" vertical="center" wrapText="1"/>
    </xf>
    <xf numFmtId="14" fontId="30" fillId="0" borderId="27" xfId="0" applyNumberFormat="1"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4" fontId="13" fillId="0" borderId="46" xfId="0" applyNumberFormat="1" applyFont="1" applyBorder="1" applyAlignment="1" applyProtection="1">
      <alignment horizontal="right" vertical="center" wrapText="1"/>
    </xf>
    <xf numFmtId="14" fontId="32" fillId="0" borderId="27" xfId="0" applyNumberFormat="1" applyFont="1" applyBorder="1" applyAlignment="1" applyProtection="1">
      <alignment horizontal="center" vertical="center" wrapText="1"/>
    </xf>
    <xf numFmtId="0" fontId="31" fillId="0" borderId="27" xfId="0" applyFont="1" applyBorder="1" applyAlignment="1" applyProtection="1">
      <alignment horizontal="center" vertical="center" wrapText="1"/>
    </xf>
    <xf numFmtId="0" fontId="31" fillId="0" borderId="35" xfId="0" applyFont="1" applyBorder="1" applyAlignment="1" applyProtection="1">
      <alignment horizontal="center" vertical="center" wrapText="1"/>
    </xf>
    <xf numFmtId="4" fontId="31" fillId="0" borderId="46" xfId="0" applyNumberFormat="1" applyFont="1" applyBorder="1" applyAlignment="1" applyProtection="1">
      <alignment horizontal="right" vertical="center" wrapText="1"/>
    </xf>
    <xf numFmtId="0" fontId="33" fillId="0" borderId="35" xfId="0" applyFont="1" applyBorder="1" applyAlignment="1" applyProtection="1">
      <alignment horizontal="center" vertical="center" wrapText="1"/>
    </xf>
    <xf numFmtId="4" fontId="28" fillId="0" borderId="46" xfId="0" applyNumberFormat="1" applyFont="1" applyBorder="1" applyAlignment="1" applyProtection="1">
      <alignment horizontal="right" vertical="center" wrapText="1"/>
    </xf>
    <xf numFmtId="0" fontId="32" fillId="3" borderId="27" xfId="0" applyFont="1" applyFill="1" applyBorder="1" applyAlignment="1" applyProtection="1">
      <alignment horizontal="center" vertical="center" wrapText="1"/>
    </xf>
    <xf numFmtId="0" fontId="31" fillId="3" borderId="27" xfId="0" applyFont="1" applyFill="1" applyBorder="1" applyAlignment="1" applyProtection="1">
      <alignment horizontal="center" vertical="center" wrapText="1"/>
    </xf>
    <xf numFmtId="0" fontId="31" fillId="3" borderId="35" xfId="0" applyFont="1" applyFill="1" applyBorder="1" applyAlignment="1" applyProtection="1">
      <alignment horizontal="center" vertical="center" wrapText="1"/>
    </xf>
    <xf numFmtId="4" fontId="31" fillId="3" borderId="46" xfId="0" applyNumberFormat="1" applyFont="1" applyFill="1" applyBorder="1" applyAlignment="1" applyProtection="1">
      <alignment horizontal="right" vertical="center" wrapText="1"/>
    </xf>
    <xf numFmtId="0" fontId="33" fillId="0" borderId="27" xfId="0" applyFont="1" applyBorder="1" applyAlignment="1" applyProtection="1">
      <alignment horizontal="center" vertical="center" wrapText="1"/>
    </xf>
    <xf numFmtId="0" fontId="33" fillId="0" borderId="38" xfId="0" applyFont="1" applyBorder="1" applyAlignment="1" applyProtection="1">
      <alignment horizontal="center" vertical="center" wrapText="1"/>
    </xf>
    <xf numFmtId="0" fontId="31" fillId="0" borderId="38" xfId="0" applyFont="1" applyBorder="1" applyAlignment="1" applyProtection="1">
      <alignment horizontal="center" vertical="center" wrapText="1"/>
    </xf>
    <xf numFmtId="0" fontId="31" fillId="0" borderId="39" xfId="0" applyFont="1" applyBorder="1" applyAlignment="1" applyProtection="1">
      <alignment horizontal="center" vertical="center" wrapText="1"/>
    </xf>
    <xf numFmtId="4" fontId="31" fillId="0" borderId="53" xfId="0" applyNumberFormat="1" applyFont="1" applyBorder="1" applyAlignment="1" applyProtection="1">
      <alignment horizontal="right" vertical="center" wrapText="1"/>
    </xf>
    <xf numFmtId="14" fontId="16" fillId="0" borderId="27" xfId="0" applyNumberFormat="1"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4" fontId="1" fillId="0" borderId="46" xfId="0" applyNumberFormat="1" applyFont="1" applyBorder="1" applyAlignment="1" applyProtection="1">
      <alignment horizontal="right" vertical="center" wrapText="1"/>
    </xf>
    <xf numFmtId="0" fontId="9" fillId="0" borderId="38" xfId="0" applyFont="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1" fillId="0" borderId="39" xfId="0" applyFont="1" applyBorder="1" applyAlignment="1" applyProtection="1">
      <alignment horizontal="center" vertical="center" wrapText="1"/>
    </xf>
    <xf numFmtId="0" fontId="27" fillId="3" borderId="4" xfId="0"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0" fontId="27" fillId="3" borderId="62" xfId="0" applyFont="1" applyFill="1" applyBorder="1" applyAlignment="1" applyProtection="1">
      <alignment horizontal="center" vertical="center"/>
    </xf>
    <xf numFmtId="164" fontId="34" fillId="3" borderId="45" xfId="0" applyNumberFormat="1" applyFont="1" applyFill="1" applyBorder="1" applyAlignment="1" applyProtection="1">
      <alignment vertical="center"/>
    </xf>
    <xf numFmtId="0" fontId="28" fillId="0" borderId="20" xfId="0" applyFont="1" applyBorder="1" applyAlignment="1" applyProtection="1">
      <alignment horizontal="left" wrapText="1"/>
    </xf>
    <xf numFmtId="0" fontId="28" fillId="0" borderId="21" xfId="0" applyFont="1" applyBorder="1" applyAlignment="1" applyProtection="1">
      <alignment horizontal="left" wrapText="1"/>
    </xf>
    <xf numFmtId="0" fontId="28" fillId="0" borderId="26" xfId="0" applyFont="1" applyBorder="1" applyAlignment="1" applyProtection="1">
      <alignment horizontal="left" wrapText="1"/>
    </xf>
    <xf numFmtId="0" fontId="28" fillId="0" borderId="48" xfId="0" applyFont="1" applyBorder="1" applyProtection="1"/>
    <xf numFmtId="0" fontId="28" fillId="0" borderId="0" xfId="0" applyFont="1" applyBorder="1" applyProtection="1"/>
    <xf numFmtId="0" fontId="28" fillId="0" borderId="23" xfId="0" applyFont="1" applyBorder="1" applyProtection="1"/>
    <xf numFmtId="0" fontId="28" fillId="0" borderId="0" xfId="0" applyFont="1" applyBorder="1" applyAlignment="1" applyProtection="1">
      <alignment horizontal="center"/>
    </xf>
    <xf numFmtId="0" fontId="28" fillId="0" borderId="0" xfId="0" applyFont="1" applyBorder="1" applyAlignment="1" applyProtection="1">
      <alignment horizontal="center"/>
    </xf>
    <xf numFmtId="0" fontId="28" fillId="0" borderId="23" xfId="0" applyFont="1" applyBorder="1" applyAlignment="1" applyProtection="1">
      <alignment horizontal="center"/>
    </xf>
    <xf numFmtId="0" fontId="0" fillId="0" borderId="0" xfId="0" applyFont="1" applyBorder="1" applyProtection="1"/>
    <xf numFmtId="0" fontId="0" fillId="0" borderId="23" xfId="0" applyFont="1" applyBorder="1" applyProtection="1"/>
    <xf numFmtId="0" fontId="27" fillId="0" borderId="48" xfId="0" applyFont="1" applyBorder="1" applyAlignment="1" applyProtection="1">
      <alignment horizontal="center"/>
    </xf>
    <xf numFmtId="0" fontId="27" fillId="0" borderId="0" xfId="0" applyFont="1" applyBorder="1" applyAlignment="1" applyProtection="1">
      <alignment horizontal="center"/>
    </xf>
    <xf numFmtId="0" fontId="27" fillId="0" borderId="23" xfId="0" applyFont="1" applyBorder="1" applyAlignment="1" applyProtection="1">
      <alignment horizontal="center"/>
    </xf>
    <xf numFmtId="0" fontId="27" fillId="0" borderId="48" xfId="0" applyFont="1" applyBorder="1" applyAlignment="1" applyProtection="1">
      <alignment horizontal="center"/>
    </xf>
    <xf numFmtId="0" fontId="27" fillId="0" borderId="0" xfId="0" applyFont="1" applyBorder="1" applyAlignment="1" applyProtection="1">
      <alignment horizontal="center"/>
    </xf>
    <xf numFmtId="0" fontId="27" fillId="0" borderId="23" xfId="0" applyFont="1" applyBorder="1" applyAlignment="1" applyProtection="1">
      <alignment horizontal="center"/>
    </xf>
    <xf numFmtId="0" fontId="28" fillId="0" borderId="28" xfId="0" applyFont="1" applyBorder="1" applyProtection="1"/>
    <xf numFmtId="0" fontId="28" fillId="0" borderId="29" xfId="0" applyFont="1" applyBorder="1" applyProtection="1"/>
    <xf numFmtId="0" fontId="28" fillId="0" borderId="29" xfId="0" applyFont="1" applyBorder="1" applyAlignment="1" applyProtection="1">
      <alignment horizontal="center"/>
    </xf>
    <xf numFmtId="0" fontId="28" fillId="0" borderId="24" xfId="0"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tabSelected="1" workbookViewId="0">
      <selection activeCell="L9" sqref="L9:M9"/>
    </sheetView>
  </sheetViews>
  <sheetFormatPr defaultRowHeight="15" x14ac:dyDescent="0.25"/>
  <cols>
    <col min="5" max="5" width="26.28515625" customWidth="1"/>
    <col min="6" max="6" width="11.85546875" customWidth="1"/>
  </cols>
  <sheetData>
    <row r="1" spans="2:6" ht="29.25" customHeight="1" thickBot="1" x14ac:dyDescent="0.3"/>
    <row r="2" spans="2:6" ht="30" customHeight="1" thickTop="1" x14ac:dyDescent="0.25">
      <c r="B2" s="4"/>
      <c r="C2" s="5"/>
      <c r="D2" s="5"/>
      <c r="E2" s="5"/>
      <c r="F2" s="6"/>
    </row>
    <row r="3" spans="2:6" ht="30" customHeight="1" x14ac:dyDescent="0.55000000000000004">
      <c r="B3" s="89" t="s">
        <v>3</v>
      </c>
      <c r="C3" s="90"/>
      <c r="D3" s="90"/>
      <c r="E3" s="90"/>
      <c r="F3" s="91"/>
    </row>
    <row r="4" spans="2:6" ht="30" customHeight="1" x14ac:dyDescent="0.55000000000000004">
      <c r="B4" s="89" t="s">
        <v>4</v>
      </c>
      <c r="C4" s="90"/>
      <c r="D4" s="90"/>
      <c r="E4" s="90"/>
      <c r="F4" s="91"/>
    </row>
    <row r="5" spans="2:6" ht="30" customHeight="1" x14ac:dyDescent="0.55000000000000004">
      <c r="B5" s="92" t="s">
        <v>5</v>
      </c>
      <c r="C5" s="93"/>
      <c r="D5" s="93"/>
      <c r="E5" s="93"/>
      <c r="F5" s="94"/>
    </row>
    <row r="6" spans="2:6" ht="30" customHeight="1" x14ac:dyDescent="0.55000000000000004">
      <c r="B6" s="7"/>
      <c r="C6" s="2"/>
      <c r="D6" s="2"/>
      <c r="E6" s="2"/>
      <c r="F6" s="8"/>
    </row>
    <row r="7" spans="2:6" ht="30" customHeight="1" x14ac:dyDescent="0.55000000000000004">
      <c r="B7" s="7"/>
      <c r="C7" s="2"/>
      <c r="D7" s="2"/>
      <c r="E7" s="2"/>
      <c r="F7" s="8"/>
    </row>
    <row r="8" spans="2:6" ht="30" customHeight="1" x14ac:dyDescent="0.55000000000000004">
      <c r="B8" s="7"/>
      <c r="C8" s="2"/>
      <c r="D8" s="2"/>
      <c r="E8" s="2"/>
      <c r="F8" s="8"/>
    </row>
    <row r="9" spans="2:6" ht="30" customHeight="1" x14ac:dyDescent="0.55000000000000004">
      <c r="B9" s="92" t="s">
        <v>6</v>
      </c>
      <c r="C9" s="93"/>
      <c r="D9" s="93"/>
      <c r="E9" s="93"/>
      <c r="F9" s="94"/>
    </row>
    <row r="10" spans="2:6" ht="30" customHeight="1" x14ac:dyDescent="0.55000000000000004">
      <c r="B10" s="7"/>
      <c r="C10" s="2"/>
      <c r="D10" s="2"/>
      <c r="E10" s="2"/>
      <c r="F10" s="8"/>
    </row>
    <row r="11" spans="2:6" ht="30" customHeight="1" x14ac:dyDescent="0.55000000000000004">
      <c r="B11" s="7"/>
      <c r="C11" s="2"/>
      <c r="D11" s="2"/>
      <c r="E11" s="2"/>
      <c r="F11" s="8"/>
    </row>
    <row r="12" spans="2:6" ht="30" customHeight="1" x14ac:dyDescent="0.55000000000000004">
      <c r="B12" s="7"/>
      <c r="C12" s="2"/>
      <c r="D12" s="2"/>
      <c r="E12" s="2"/>
      <c r="F12" s="8"/>
    </row>
    <row r="13" spans="2:6" ht="30" customHeight="1" x14ac:dyDescent="0.55000000000000004">
      <c r="B13" s="7"/>
      <c r="C13" s="2"/>
      <c r="D13" s="2"/>
      <c r="E13" s="2"/>
      <c r="F13" s="8"/>
    </row>
    <row r="14" spans="2:6" ht="30" customHeight="1" x14ac:dyDescent="0.55000000000000004">
      <c r="B14" s="7"/>
      <c r="C14" s="2"/>
      <c r="D14" s="2"/>
      <c r="E14" s="2"/>
      <c r="F14" s="8"/>
    </row>
    <row r="15" spans="2:6" ht="30" customHeight="1" x14ac:dyDescent="0.55000000000000004">
      <c r="B15" s="7"/>
      <c r="C15" s="2"/>
      <c r="D15" s="2"/>
      <c r="E15" s="2"/>
      <c r="F15" s="8"/>
    </row>
    <row r="16" spans="2:6" ht="30" customHeight="1" x14ac:dyDescent="0.55000000000000004">
      <c r="B16" s="7"/>
      <c r="C16" s="2"/>
      <c r="D16" s="2"/>
      <c r="E16" s="2"/>
      <c r="F16" s="8"/>
    </row>
    <row r="17" spans="2:7" ht="30" customHeight="1" x14ac:dyDescent="0.55000000000000004">
      <c r="B17" s="7"/>
      <c r="C17" s="2"/>
      <c r="D17" s="2"/>
      <c r="E17" s="2"/>
      <c r="F17" s="8"/>
    </row>
    <row r="18" spans="2:7" ht="30" customHeight="1" x14ac:dyDescent="0.5">
      <c r="B18" s="95" t="s">
        <v>23</v>
      </c>
      <c r="C18" s="96"/>
      <c r="D18" s="96"/>
      <c r="E18" s="96"/>
      <c r="F18" s="97"/>
    </row>
    <row r="19" spans="2:7" ht="30" customHeight="1" x14ac:dyDescent="0.55000000000000004">
      <c r="B19" s="89" t="s">
        <v>7</v>
      </c>
      <c r="C19" s="90"/>
      <c r="D19" s="90"/>
      <c r="E19" s="90"/>
      <c r="F19" s="91"/>
    </row>
    <row r="20" spans="2:7" ht="30" customHeight="1" x14ac:dyDescent="0.25">
      <c r="B20" s="3"/>
      <c r="C20" s="1"/>
      <c r="D20" s="1"/>
      <c r="E20" s="1"/>
      <c r="F20" s="9"/>
    </row>
    <row r="21" spans="2:7" ht="30" customHeight="1" x14ac:dyDescent="0.25">
      <c r="B21" s="3"/>
      <c r="C21" s="1"/>
      <c r="D21" s="1"/>
      <c r="E21" s="1"/>
      <c r="F21" s="9"/>
      <c r="G21" s="1"/>
    </row>
    <row r="22" spans="2:7" ht="30" customHeight="1" x14ac:dyDescent="0.25">
      <c r="B22" s="3"/>
      <c r="C22" s="1"/>
      <c r="D22" s="1"/>
      <c r="E22" s="1"/>
      <c r="F22" s="9"/>
    </row>
    <row r="23" spans="2:7" ht="30" customHeight="1" thickBot="1" x14ac:dyDescent="0.3">
      <c r="B23" s="10"/>
      <c r="C23" s="11"/>
      <c r="D23" s="11"/>
      <c r="E23" s="11"/>
      <c r="F23" s="12"/>
    </row>
    <row r="24" spans="2:7" ht="15.75" thickTop="1" x14ac:dyDescent="0.25"/>
  </sheetData>
  <sheetProtection password="CC3D" sheet="1" objects="1" scenarios="1"/>
  <mergeCells count="6">
    <mergeCell ref="B19:F19"/>
    <mergeCell ref="B9:F9"/>
    <mergeCell ref="B5:F5"/>
    <mergeCell ref="B4:F4"/>
    <mergeCell ref="B3:F3"/>
    <mergeCell ref="B18:F18"/>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0" zoomScale="115" zoomScaleNormal="115" workbookViewId="0">
      <selection activeCell="M12" sqref="M12"/>
    </sheetView>
  </sheetViews>
  <sheetFormatPr defaultRowHeight="15" x14ac:dyDescent="0.25"/>
  <cols>
    <col min="1" max="1" width="8" customWidth="1"/>
    <col min="2" max="2" width="6.85546875" customWidth="1"/>
    <col min="5" max="5" width="18.28515625" customWidth="1"/>
    <col min="6" max="6" width="23.28515625" customWidth="1"/>
    <col min="7" max="7" width="11.85546875" customWidth="1"/>
    <col min="9" max="9" width="10.42578125" bestFit="1" customWidth="1"/>
    <col min="10" max="10" width="10.28515625" customWidth="1"/>
    <col min="13" max="13" width="10" bestFit="1" customWidth="1"/>
  </cols>
  <sheetData>
    <row r="1" spans="1:9" ht="29.25" customHeight="1" thickBot="1" x14ac:dyDescent="0.3">
      <c r="A1" s="149"/>
      <c r="B1" s="149"/>
      <c r="C1" s="149"/>
      <c r="D1" s="149"/>
      <c r="E1" s="149"/>
      <c r="F1" s="149"/>
      <c r="G1" s="149"/>
    </row>
    <row r="2" spans="1:9" ht="30" customHeight="1" thickTop="1" thickBot="1" x14ac:dyDescent="0.3">
      <c r="A2" s="149"/>
      <c r="B2" s="150"/>
      <c r="C2" s="151"/>
      <c r="D2" s="151"/>
      <c r="E2" s="151"/>
      <c r="F2" s="151"/>
      <c r="G2" s="152"/>
    </row>
    <row r="3" spans="1:9" ht="30" customHeight="1" x14ac:dyDescent="0.55000000000000004">
      <c r="A3" s="149"/>
      <c r="B3" s="153" t="s">
        <v>3</v>
      </c>
      <c r="C3" s="154"/>
      <c r="D3" s="154"/>
      <c r="E3" s="154"/>
      <c r="F3" s="154"/>
      <c r="G3" s="155"/>
      <c r="I3" s="50"/>
    </row>
    <row r="4" spans="1:9" ht="37.5" customHeight="1" thickBot="1" x14ac:dyDescent="0.6">
      <c r="A4" s="149"/>
      <c r="B4" s="153" t="s">
        <v>4</v>
      </c>
      <c r="C4" s="154"/>
      <c r="D4" s="154"/>
      <c r="E4" s="154"/>
      <c r="F4" s="154"/>
      <c r="G4" s="155"/>
      <c r="I4" s="51"/>
    </row>
    <row r="5" spans="1:9" ht="30" customHeight="1" x14ac:dyDescent="0.55000000000000004">
      <c r="A5" s="149"/>
      <c r="B5" s="153" t="s">
        <v>5</v>
      </c>
      <c r="C5" s="154"/>
      <c r="D5" s="154"/>
      <c r="E5" s="154"/>
      <c r="F5" s="154"/>
      <c r="G5" s="155"/>
    </row>
    <row r="6" spans="1:9" ht="30" customHeight="1" x14ac:dyDescent="0.55000000000000004">
      <c r="A6" s="149"/>
      <c r="B6" s="156"/>
      <c r="C6" s="157"/>
      <c r="D6" s="157"/>
      <c r="E6" s="157"/>
      <c r="F6" s="158"/>
      <c r="G6" s="159"/>
    </row>
    <row r="7" spans="1:9" ht="30" customHeight="1" x14ac:dyDescent="0.55000000000000004">
      <c r="A7" s="149"/>
      <c r="B7" s="156"/>
      <c r="C7" s="157"/>
      <c r="D7" s="157"/>
      <c r="E7" s="157"/>
      <c r="F7" s="158"/>
      <c r="G7" s="159"/>
    </row>
    <row r="8" spans="1:9" ht="30" customHeight="1" x14ac:dyDescent="0.55000000000000004">
      <c r="A8" s="149"/>
      <c r="B8" s="156"/>
      <c r="C8" s="157"/>
      <c r="D8" s="157"/>
      <c r="E8" s="157"/>
      <c r="F8" s="158"/>
      <c r="G8" s="159"/>
    </row>
    <row r="9" spans="1:9" ht="30" customHeight="1" x14ac:dyDescent="0.55000000000000004">
      <c r="A9" s="149"/>
      <c r="B9" s="153" t="s">
        <v>6</v>
      </c>
      <c r="C9" s="154"/>
      <c r="D9" s="154"/>
      <c r="E9" s="154"/>
      <c r="F9" s="154"/>
      <c r="G9" s="155"/>
    </row>
    <row r="10" spans="1:9" ht="30" customHeight="1" x14ac:dyDescent="0.55000000000000004">
      <c r="A10" s="149"/>
      <c r="B10" s="156"/>
      <c r="C10" s="157"/>
      <c r="D10" s="157"/>
      <c r="E10" s="157"/>
      <c r="F10" s="158"/>
      <c r="G10" s="159"/>
    </row>
    <row r="11" spans="1:9" ht="30" customHeight="1" x14ac:dyDescent="0.55000000000000004">
      <c r="A11" s="149"/>
      <c r="B11" s="156"/>
      <c r="C11" s="157"/>
      <c r="D11" s="157"/>
      <c r="E11" s="157"/>
      <c r="F11" s="158"/>
      <c r="G11" s="159"/>
    </row>
    <row r="12" spans="1:9" ht="30" customHeight="1" x14ac:dyDescent="0.55000000000000004">
      <c r="A12" s="149"/>
      <c r="B12" s="160"/>
      <c r="C12" s="161" t="s">
        <v>8</v>
      </c>
      <c r="D12" s="161"/>
      <c r="E12" s="161"/>
      <c r="F12" s="162"/>
      <c r="G12" s="163"/>
    </row>
    <row r="13" spans="1:9" ht="30" customHeight="1" x14ac:dyDescent="0.55000000000000004">
      <c r="A13" s="149"/>
      <c r="B13" s="153" t="s">
        <v>7</v>
      </c>
      <c r="C13" s="154"/>
      <c r="D13" s="154"/>
      <c r="E13" s="154"/>
      <c r="F13" s="154"/>
      <c r="G13" s="155"/>
    </row>
    <row r="14" spans="1:9" ht="30" customHeight="1" x14ac:dyDescent="0.5">
      <c r="A14" s="149"/>
      <c r="B14" s="156"/>
      <c r="C14" s="164"/>
      <c r="D14" s="164"/>
      <c r="E14" s="164"/>
      <c r="F14" s="158"/>
      <c r="G14" s="159"/>
    </row>
    <row r="15" spans="1:9" ht="30" customHeight="1" thickBot="1" x14ac:dyDescent="0.55000000000000004">
      <c r="A15" s="149"/>
      <c r="B15" s="156"/>
      <c r="C15" s="164"/>
      <c r="D15" s="164"/>
      <c r="E15" s="164"/>
      <c r="F15" s="158"/>
      <c r="G15" s="159"/>
    </row>
    <row r="16" spans="1:9" ht="30" customHeight="1" thickTop="1" thickBot="1" x14ac:dyDescent="0.5">
      <c r="A16" s="149"/>
      <c r="B16" s="156"/>
      <c r="C16" s="165" t="s">
        <v>17</v>
      </c>
      <c r="D16" s="166"/>
      <c r="E16" s="166"/>
      <c r="F16" s="167">
        <f>Gelirler!I186</f>
        <v>12742.83</v>
      </c>
      <c r="G16" s="159"/>
      <c r="I16" s="13"/>
    </row>
    <row r="17" spans="1:10" ht="30" customHeight="1" thickTop="1" thickBot="1" x14ac:dyDescent="0.5">
      <c r="A17" s="149"/>
      <c r="B17" s="156"/>
      <c r="C17" s="165" t="s">
        <v>18</v>
      </c>
      <c r="D17" s="166"/>
      <c r="E17" s="168"/>
      <c r="F17" s="167">
        <f>Giderler!F29</f>
        <v>12579.710000000001</v>
      </c>
      <c r="G17" s="159"/>
    </row>
    <row r="18" spans="1:10" ht="30" customHeight="1" thickTop="1" thickBot="1" x14ac:dyDescent="0.6">
      <c r="A18" s="149"/>
      <c r="B18" s="160"/>
      <c r="C18" s="169" t="s">
        <v>19</v>
      </c>
      <c r="D18" s="170"/>
      <c r="E18" s="171"/>
      <c r="F18" s="172">
        <f>F16-F17</f>
        <v>163.11999999999898</v>
      </c>
      <c r="G18" s="159"/>
    </row>
    <row r="19" spans="1:10" ht="30" customHeight="1" thickTop="1" thickBot="1" x14ac:dyDescent="0.6">
      <c r="A19" s="149"/>
      <c r="B19" s="173"/>
      <c r="C19" s="174" t="s">
        <v>20</v>
      </c>
      <c r="D19" s="175"/>
      <c r="E19" s="176"/>
      <c r="F19" s="177">
        <v>163.12</v>
      </c>
      <c r="G19" s="159"/>
    </row>
    <row r="20" spans="1:10" ht="30" customHeight="1" thickTop="1" thickBot="1" x14ac:dyDescent="0.6">
      <c r="A20" s="149"/>
      <c r="B20" s="178"/>
      <c r="C20" s="179" t="s">
        <v>21</v>
      </c>
      <c r="D20" s="180"/>
      <c r="E20" s="181"/>
      <c r="F20" s="182">
        <f>F18-F19</f>
        <v>-1.0231815394945443E-12</v>
      </c>
      <c r="G20" s="163"/>
      <c r="J20" s="13"/>
    </row>
    <row r="21" spans="1:10" ht="30" customHeight="1" thickTop="1" thickBot="1" x14ac:dyDescent="0.6">
      <c r="A21" s="149"/>
      <c r="B21" s="178"/>
      <c r="C21" s="169" t="s">
        <v>22</v>
      </c>
      <c r="D21" s="170"/>
      <c r="E21" s="170"/>
      <c r="F21" s="183">
        <f>F19+F20</f>
        <v>163.11999999999898</v>
      </c>
      <c r="G21" s="184"/>
    </row>
    <row r="22" spans="1:10" ht="30" customHeight="1" thickTop="1" x14ac:dyDescent="0.25">
      <c r="A22" s="149"/>
      <c r="B22" s="178"/>
      <c r="C22" s="185"/>
      <c r="D22" s="185"/>
      <c r="E22" s="185"/>
      <c r="F22" s="186"/>
      <c r="G22" s="187"/>
    </row>
    <row r="23" spans="1:10" ht="30" customHeight="1" thickBot="1" x14ac:dyDescent="0.3">
      <c r="A23" s="149"/>
      <c r="B23" s="188"/>
      <c r="C23" s="189"/>
      <c r="D23" s="189"/>
      <c r="E23" s="189"/>
      <c r="F23" s="189"/>
      <c r="G23" s="190"/>
    </row>
    <row r="24" spans="1:10" ht="15.75" thickTop="1" x14ac:dyDescent="0.25"/>
  </sheetData>
  <sheetProtection password="CC3D" sheet="1" objects="1" scenarios="1"/>
  <mergeCells count="14">
    <mergeCell ref="C21:E21"/>
    <mergeCell ref="C22:E22"/>
    <mergeCell ref="B13:F13"/>
    <mergeCell ref="C14:E14"/>
    <mergeCell ref="C15:E15"/>
    <mergeCell ref="C16:E16"/>
    <mergeCell ref="B3:F3"/>
    <mergeCell ref="B4:F4"/>
    <mergeCell ref="B5:F5"/>
    <mergeCell ref="B9:F9"/>
    <mergeCell ref="C20:E20"/>
    <mergeCell ref="C17:E17"/>
    <mergeCell ref="C18:E18"/>
    <mergeCell ref="C19:E1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9"/>
  <sheetViews>
    <sheetView zoomScale="115" zoomScaleNormal="115" workbookViewId="0">
      <selection activeCell="M11" sqref="M11"/>
    </sheetView>
  </sheetViews>
  <sheetFormatPr defaultRowHeight="15" x14ac:dyDescent="0.25"/>
  <cols>
    <col min="1" max="1" width="4.28515625" customWidth="1"/>
    <col min="2" max="2" width="7.5703125" customWidth="1"/>
    <col min="3" max="3" width="9" customWidth="1"/>
    <col min="4" max="4" width="17" customWidth="1"/>
    <col min="5" max="6" width="9.7109375" customWidth="1"/>
    <col min="7" max="8" width="9.28515625" customWidth="1"/>
    <col min="9" max="9" width="12.5703125" customWidth="1"/>
  </cols>
  <sheetData>
    <row r="1" spans="1:9" ht="13.5" customHeight="1" x14ac:dyDescent="0.25">
      <c r="A1" s="109"/>
      <c r="B1" s="109"/>
      <c r="C1" s="109"/>
      <c r="D1" s="109"/>
      <c r="E1" s="109"/>
      <c r="F1" s="109"/>
      <c r="G1" s="109"/>
      <c r="H1" s="109"/>
      <c r="I1" s="109"/>
    </row>
    <row r="2" spans="1:9" ht="18" customHeight="1" thickBot="1" x14ac:dyDescent="0.3">
      <c r="A2" s="85"/>
      <c r="B2" s="85"/>
      <c r="C2" s="85"/>
      <c r="D2" s="85"/>
      <c r="E2" s="85"/>
      <c r="F2" s="85"/>
      <c r="G2" s="85"/>
      <c r="H2" s="85"/>
      <c r="I2" s="27" t="s">
        <v>9</v>
      </c>
    </row>
    <row r="3" spans="1:9" ht="20.100000000000001" customHeight="1" x14ac:dyDescent="0.25">
      <c r="A3" s="107" t="s">
        <v>0</v>
      </c>
      <c r="B3" s="98" t="s">
        <v>40</v>
      </c>
      <c r="C3" s="98" t="s">
        <v>59</v>
      </c>
      <c r="D3" s="98" t="s">
        <v>41</v>
      </c>
      <c r="E3" s="98" t="s">
        <v>46</v>
      </c>
      <c r="F3" s="98"/>
      <c r="G3" s="98"/>
      <c r="H3" s="99"/>
      <c r="I3" s="110" t="s">
        <v>1</v>
      </c>
    </row>
    <row r="4" spans="1:9" ht="37.5" customHeight="1" thickBot="1" x14ac:dyDescent="0.3">
      <c r="A4" s="116"/>
      <c r="B4" s="117"/>
      <c r="C4" s="117"/>
      <c r="D4" s="117"/>
      <c r="E4" s="87" t="s">
        <v>42</v>
      </c>
      <c r="F4" s="87" t="s">
        <v>43</v>
      </c>
      <c r="G4" s="87" t="s">
        <v>44</v>
      </c>
      <c r="H4" s="49" t="s">
        <v>45</v>
      </c>
      <c r="I4" s="111"/>
    </row>
    <row r="5" spans="1:9" ht="24" customHeight="1" thickBot="1" x14ac:dyDescent="0.3">
      <c r="A5" s="103" t="s">
        <v>47</v>
      </c>
      <c r="B5" s="104"/>
      <c r="C5" s="104"/>
      <c r="D5" s="104"/>
      <c r="E5" s="30"/>
      <c r="F5" s="30"/>
      <c r="G5" s="30"/>
      <c r="H5" s="31"/>
      <c r="I5" s="35">
        <v>3001.83</v>
      </c>
    </row>
    <row r="6" spans="1:9" ht="24" customHeight="1" x14ac:dyDescent="0.25">
      <c r="A6" s="20">
        <v>1</v>
      </c>
      <c r="B6" s="191">
        <v>43175</v>
      </c>
      <c r="C6" s="192">
        <v>11536</v>
      </c>
      <c r="D6" s="193" t="s">
        <v>49</v>
      </c>
      <c r="E6" s="32"/>
      <c r="F6" s="32">
        <v>400</v>
      </c>
      <c r="G6" s="32"/>
      <c r="H6" s="54"/>
      <c r="I6" s="29">
        <f t="shared" ref="I6:I30" si="0">E6+F6+G6+H6</f>
        <v>400</v>
      </c>
    </row>
    <row r="7" spans="1:9" ht="24" customHeight="1" x14ac:dyDescent="0.25">
      <c r="A7" s="21">
        <v>2</v>
      </c>
      <c r="B7" s="64">
        <v>43299</v>
      </c>
      <c r="C7" s="194">
        <v>734733</v>
      </c>
      <c r="D7" s="34" t="s">
        <v>50</v>
      </c>
      <c r="E7" s="18"/>
      <c r="F7" s="18"/>
      <c r="G7" s="18"/>
      <c r="H7" s="40">
        <v>50</v>
      </c>
      <c r="I7" s="29">
        <f t="shared" si="0"/>
        <v>50</v>
      </c>
    </row>
    <row r="8" spans="1:9" ht="24" customHeight="1" x14ac:dyDescent="0.25">
      <c r="A8" s="21">
        <v>3</v>
      </c>
      <c r="B8" s="64">
        <v>43299</v>
      </c>
      <c r="C8" s="194">
        <v>735755</v>
      </c>
      <c r="D8" s="34" t="s">
        <v>50</v>
      </c>
      <c r="E8" s="18"/>
      <c r="F8" s="18"/>
      <c r="G8" s="18"/>
      <c r="H8" s="40">
        <v>200</v>
      </c>
      <c r="I8" s="29">
        <f t="shared" si="0"/>
        <v>200</v>
      </c>
    </row>
    <row r="9" spans="1:9" ht="24" customHeight="1" x14ac:dyDescent="0.25">
      <c r="A9" s="21">
        <v>4</v>
      </c>
      <c r="B9" s="64">
        <v>43299</v>
      </c>
      <c r="C9" s="194">
        <v>736458</v>
      </c>
      <c r="D9" s="34" t="s">
        <v>50</v>
      </c>
      <c r="E9" s="18"/>
      <c r="F9" s="18"/>
      <c r="G9" s="18"/>
      <c r="H9" s="40">
        <v>100</v>
      </c>
      <c r="I9" s="29">
        <f t="shared" si="0"/>
        <v>100</v>
      </c>
    </row>
    <row r="10" spans="1:9" ht="24" customHeight="1" x14ac:dyDescent="0.25">
      <c r="A10" s="21">
        <v>5</v>
      </c>
      <c r="B10" s="64">
        <v>43301</v>
      </c>
      <c r="C10" s="194">
        <v>29309</v>
      </c>
      <c r="D10" s="34" t="s">
        <v>51</v>
      </c>
      <c r="E10" s="18"/>
      <c r="F10" s="18"/>
      <c r="G10" s="18"/>
      <c r="H10" s="40">
        <v>200</v>
      </c>
      <c r="I10" s="29">
        <f t="shared" si="0"/>
        <v>200</v>
      </c>
    </row>
    <row r="11" spans="1:9" ht="24" customHeight="1" x14ac:dyDescent="0.25">
      <c r="A11" s="21">
        <v>6</v>
      </c>
      <c r="B11" s="195">
        <v>43419</v>
      </c>
      <c r="C11" s="196">
        <v>45773</v>
      </c>
      <c r="D11" s="196" t="s">
        <v>60</v>
      </c>
      <c r="E11" s="197">
        <v>60</v>
      </c>
      <c r="F11" s="18"/>
      <c r="G11" s="18"/>
      <c r="H11" s="40"/>
      <c r="I11" s="29">
        <f t="shared" si="0"/>
        <v>60</v>
      </c>
    </row>
    <row r="12" spans="1:9" ht="24" customHeight="1" x14ac:dyDescent="0.25">
      <c r="A12" s="21">
        <v>7</v>
      </c>
      <c r="B12" s="195">
        <v>43419</v>
      </c>
      <c r="C12" s="196">
        <v>47100</v>
      </c>
      <c r="D12" s="196" t="s">
        <v>61</v>
      </c>
      <c r="E12" s="197">
        <v>60</v>
      </c>
      <c r="F12" s="18"/>
      <c r="G12" s="18"/>
      <c r="H12" s="40"/>
      <c r="I12" s="29">
        <f t="shared" si="0"/>
        <v>60</v>
      </c>
    </row>
    <row r="13" spans="1:9" ht="24" customHeight="1" x14ac:dyDescent="0.25">
      <c r="A13" s="21">
        <v>8</v>
      </c>
      <c r="B13" s="195">
        <v>43419</v>
      </c>
      <c r="C13" s="196">
        <v>178</v>
      </c>
      <c r="D13" s="196" t="s">
        <v>62</v>
      </c>
      <c r="E13" s="197">
        <v>60</v>
      </c>
      <c r="F13" s="18"/>
      <c r="G13" s="18"/>
      <c r="H13" s="40"/>
      <c r="I13" s="29">
        <f t="shared" si="0"/>
        <v>60</v>
      </c>
    </row>
    <row r="14" spans="1:9" ht="24" customHeight="1" x14ac:dyDescent="0.25">
      <c r="A14" s="21">
        <v>9</v>
      </c>
      <c r="B14" s="195">
        <v>43419</v>
      </c>
      <c r="C14" s="196">
        <v>179</v>
      </c>
      <c r="D14" s="196" t="s">
        <v>63</v>
      </c>
      <c r="E14" s="197">
        <v>60</v>
      </c>
      <c r="F14" s="18"/>
      <c r="G14" s="18"/>
      <c r="H14" s="40"/>
      <c r="I14" s="29">
        <f t="shared" si="0"/>
        <v>60</v>
      </c>
    </row>
    <row r="15" spans="1:9" ht="24" customHeight="1" x14ac:dyDescent="0.25">
      <c r="A15" s="21">
        <v>10</v>
      </c>
      <c r="B15" s="195">
        <v>43419</v>
      </c>
      <c r="C15" s="196">
        <v>180</v>
      </c>
      <c r="D15" s="196" t="s">
        <v>64</v>
      </c>
      <c r="E15" s="197">
        <v>60</v>
      </c>
      <c r="F15" s="18"/>
      <c r="G15" s="18"/>
      <c r="H15" s="40"/>
      <c r="I15" s="29">
        <f t="shared" si="0"/>
        <v>60</v>
      </c>
    </row>
    <row r="16" spans="1:9" ht="24" customHeight="1" x14ac:dyDescent="0.25">
      <c r="A16" s="21">
        <v>11</v>
      </c>
      <c r="B16" s="195">
        <v>43419</v>
      </c>
      <c r="C16" s="196">
        <v>181</v>
      </c>
      <c r="D16" s="196" t="s">
        <v>65</v>
      </c>
      <c r="E16" s="197">
        <v>10</v>
      </c>
      <c r="F16" s="18"/>
      <c r="G16" s="18"/>
      <c r="H16" s="40"/>
      <c r="I16" s="29">
        <f t="shared" si="0"/>
        <v>10</v>
      </c>
    </row>
    <row r="17" spans="1:9" ht="24" customHeight="1" x14ac:dyDescent="0.25">
      <c r="A17" s="21">
        <v>12</v>
      </c>
      <c r="B17" s="195">
        <v>43419</v>
      </c>
      <c r="C17" s="196">
        <v>182</v>
      </c>
      <c r="D17" s="196" t="s">
        <v>66</v>
      </c>
      <c r="E17" s="197">
        <v>60</v>
      </c>
      <c r="F17" s="18"/>
      <c r="G17" s="18"/>
      <c r="H17" s="40"/>
      <c r="I17" s="29">
        <f t="shared" si="0"/>
        <v>60</v>
      </c>
    </row>
    <row r="18" spans="1:9" ht="24" customHeight="1" x14ac:dyDescent="0.25">
      <c r="A18" s="21">
        <v>13</v>
      </c>
      <c r="B18" s="195">
        <v>43419</v>
      </c>
      <c r="C18" s="196">
        <v>183</v>
      </c>
      <c r="D18" s="196" t="s">
        <v>67</v>
      </c>
      <c r="E18" s="197">
        <v>10</v>
      </c>
      <c r="F18" s="18"/>
      <c r="G18" s="18"/>
      <c r="H18" s="40"/>
      <c r="I18" s="29">
        <f t="shared" si="0"/>
        <v>10</v>
      </c>
    </row>
    <row r="19" spans="1:9" ht="24" customHeight="1" x14ac:dyDescent="0.25">
      <c r="A19" s="21">
        <v>14</v>
      </c>
      <c r="B19" s="195">
        <v>43419</v>
      </c>
      <c r="C19" s="196">
        <v>184</v>
      </c>
      <c r="D19" s="196" t="s">
        <v>68</v>
      </c>
      <c r="E19" s="197">
        <v>20</v>
      </c>
      <c r="F19" s="18"/>
      <c r="G19" s="18"/>
      <c r="H19" s="40"/>
      <c r="I19" s="29">
        <f t="shared" si="0"/>
        <v>20</v>
      </c>
    </row>
    <row r="20" spans="1:9" ht="24" customHeight="1" x14ac:dyDescent="0.25">
      <c r="A20" s="21">
        <v>15</v>
      </c>
      <c r="B20" s="195">
        <v>43419</v>
      </c>
      <c r="C20" s="196">
        <v>185</v>
      </c>
      <c r="D20" s="196" t="s">
        <v>69</v>
      </c>
      <c r="E20" s="197">
        <v>5</v>
      </c>
      <c r="F20" s="18"/>
      <c r="G20" s="18"/>
      <c r="H20" s="40"/>
      <c r="I20" s="29">
        <f t="shared" si="0"/>
        <v>5</v>
      </c>
    </row>
    <row r="21" spans="1:9" ht="24" customHeight="1" x14ac:dyDescent="0.25">
      <c r="A21" s="21">
        <v>16</v>
      </c>
      <c r="B21" s="195">
        <v>43419</v>
      </c>
      <c r="C21" s="196">
        <v>186</v>
      </c>
      <c r="D21" s="196" t="s">
        <v>70</v>
      </c>
      <c r="E21" s="197">
        <v>5</v>
      </c>
      <c r="F21" s="18"/>
      <c r="G21" s="18"/>
      <c r="H21" s="40"/>
      <c r="I21" s="29">
        <f t="shared" si="0"/>
        <v>5</v>
      </c>
    </row>
    <row r="22" spans="1:9" ht="24" customHeight="1" x14ac:dyDescent="0.25">
      <c r="A22" s="21">
        <v>17</v>
      </c>
      <c r="B22" s="195">
        <v>43419</v>
      </c>
      <c r="C22" s="196">
        <v>187</v>
      </c>
      <c r="D22" s="196" t="s">
        <v>71</v>
      </c>
      <c r="E22" s="197">
        <v>60</v>
      </c>
      <c r="F22" s="18"/>
      <c r="G22" s="18"/>
      <c r="H22" s="40"/>
      <c r="I22" s="29">
        <f t="shared" si="0"/>
        <v>60</v>
      </c>
    </row>
    <row r="23" spans="1:9" ht="24" customHeight="1" x14ac:dyDescent="0.25">
      <c r="A23" s="21">
        <v>18</v>
      </c>
      <c r="B23" s="195">
        <v>43419</v>
      </c>
      <c r="C23" s="196">
        <v>188</v>
      </c>
      <c r="D23" s="196" t="s">
        <v>72</v>
      </c>
      <c r="E23" s="197">
        <v>50</v>
      </c>
      <c r="F23" s="18"/>
      <c r="G23" s="18"/>
      <c r="H23" s="40"/>
      <c r="I23" s="29">
        <f t="shared" si="0"/>
        <v>50</v>
      </c>
    </row>
    <row r="24" spans="1:9" ht="24" customHeight="1" x14ac:dyDescent="0.25">
      <c r="A24" s="21">
        <v>19</v>
      </c>
      <c r="B24" s="195">
        <v>43419</v>
      </c>
      <c r="C24" s="196">
        <v>189</v>
      </c>
      <c r="D24" s="196" t="s">
        <v>73</v>
      </c>
      <c r="E24" s="197">
        <v>50</v>
      </c>
      <c r="F24" s="18"/>
      <c r="G24" s="18"/>
      <c r="H24" s="40"/>
      <c r="I24" s="29">
        <f t="shared" si="0"/>
        <v>50</v>
      </c>
    </row>
    <row r="25" spans="1:9" ht="24" customHeight="1" x14ac:dyDescent="0.25">
      <c r="A25" s="21">
        <v>20</v>
      </c>
      <c r="B25" s="195">
        <v>43419</v>
      </c>
      <c r="C25" s="196">
        <v>190</v>
      </c>
      <c r="D25" s="196" t="s">
        <v>74</v>
      </c>
      <c r="E25" s="197">
        <v>20</v>
      </c>
      <c r="F25" s="18"/>
      <c r="G25" s="18"/>
      <c r="H25" s="40"/>
      <c r="I25" s="29">
        <f t="shared" si="0"/>
        <v>20</v>
      </c>
    </row>
    <row r="26" spans="1:9" ht="24" customHeight="1" x14ac:dyDescent="0.25">
      <c r="A26" s="21">
        <v>21</v>
      </c>
      <c r="B26" s="195">
        <v>43419</v>
      </c>
      <c r="C26" s="196">
        <v>191</v>
      </c>
      <c r="D26" s="196" t="s">
        <v>75</v>
      </c>
      <c r="E26" s="197">
        <v>10</v>
      </c>
      <c r="F26" s="18"/>
      <c r="G26" s="18"/>
      <c r="H26" s="40"/>
      <c r="I26" s="29">
        <f t="shared" si="0"/>
        <v>10</v>
      </c>
    </row>
    <row r="27" spans="1:9" ht="24" customHeight="1" x14ac:dyDescent="0.25">
      <c r="A27" s="21">
        <v>22</v>
      </c>
      <c r="B27" s="195">
        <v>43419</v>
      </c>
      <c r="C27" s="196">
        <v>192</v>
      </c>
      <c r="D27" s="196" t="s">
        <v>76</v>
      </c>
      <c r="E27" s="197">
        <v>10</v>
      </c>
      <c r="F27" s="18"/>
      <c r="G27" s="18"/>
      <c r="H27" s="40"/>
      <c r="I27" s="29">
        <f t="shared" si="0"/>
        <v>10</v>
      </c>
    </row>
    <row r="28" spans="1:9" ht="24" customHeight="1" x14ac:dyDescent="0.25">
      <c r="A28" s="21">
        <v>23</v>
      </c>
      <c r="B28" s="195">
        <v>43419</v>
      </c>
      <c r="C28" s="196">
        <v>193</v>
      </c>
      <c r="D28" s="196" t="s">
        <v>77</v>
      </c>
      <c r="E28" s="197">
        <v>30</v>
      </c>
      <c r="F28" s="18"/>
      <c r="G28" s="18"/>
      <c r="H28" s="40"/>
      <c r="I28" s="29">
        <f t="shared" si="0"/>
        <v>30</v>
      </c>
    </row>
    <row r="29" spans="1:9" ht="24" customHeight="1" x14ac:dyDescent="0.25">
      <c r="A29" s="21">
        <v>24</v>
      </c>
      <c r="B29" s="195">
        <v>43419</v>
      </c>
      <c r="C29" s="196">
        <v>194</v>
      </c>
      <c r="D29" s="196" t="s">
        <v>78</v>
      </c>
      <c r="E29" s="197">
        <v>60</v>
      </c>
      <c r="F29" s="18"/>
      <c r="G29" s="18"/>
      <c r="H29" s="40"/>
      <c r="I29" s="29">
        <f t="shared" si="0"/>
        <v>60</v>
      </c>
    </row>
    <row r="30" spans="1:9" ht="24" customHeight="1" thickBot="1" x14ac:dyDescent="0.3">
      <c r="A30" s="23">
        <v>25</v>
      </c>
      <c r="B30" s="198">
        <v>43419</v>
      </c>
      <c r="C30" s="199">
        <v>195</v>
      </c>
      <c r="D30" s="199" t="s">
        <v>79</v>
      </c>
      <c r="E30" s="200">
        <v>20</v>
      </c>
      <c r="F30" s="19"/>
      <c r="G30" s="19"/>
      <c r="H30" s="43"/>
      <c r="I30" s="29">
        <f t="shared" si="0"/>
        <v>20</v>
      </c>
    </row>
    <row r="31" spans="1:9" ht="24" customHeight="1" thickBot="1" x14ac:dyDescent="0.3">
      <c r="A31" s="101" t="s">
        <v>12</v>
      </c>
      <c r="B31" s="102"/>
      <c r="C31" s="102"/>
      <c r="D31" s="102"/>
      <c r="E31" s="46">
        <f>SUM(E5:E30)</f>
        <v>720</v>
      </c>
      <c r="F31" s="47">
        <f>SUM(F5:F30)</f>
        <v>400</v>
      </c>
      <c r="G31" s="47">
        <f>SUM(G5:G30)</f>
        <v>0</v>
      </c>
      <c r="H31" s="48">
        <f>SUM(H5:H30)</f>
        <v>550</v>
      </c>
      <c r="I31" s="28">
        <f>SUM(I5:I30)</f>
        <v>4671.83</v>
      </c>
    </row>
    <row r="32" spans="1:9" ht="13.5" customHeight="1" x14ac:dyDescent="0.25">
      <c r="A32" s="109"/>
      <c r="B32" s="109"/>
      <c r="C32" s="109"/>
      <c r="D32" s="109"/>
      <c r="E32" s="109"/>
      <c r="F32" s="109"/>
      <c r="G32" s="109"/>
      <c r="H32" s="109"/>
      <c r="I32" s="109"/>
    </row>
    <row r="33" spans="1:9" ht="18.95" customHeight="1" thickBot="1" x14ac:dyDescent="0.3">
      <c r="A33" s="85"/>
      <c r="B33" s="85"/>
      <c r="C33" s="85"/>
      <c r="D33" s="85"/>
      <c r="E33" s="85"/>
      <c r="F33" s="85"/>
      <c r="G33" s="85"/>
      <c r="H33" s="85"/>
      <c r="I33" s="27" t="s">
        <v>10</v>
      </c>
    </row>
    <row r="34" spans="1:9" ht="20.100000000000001" customHeight="1" x14ac:dyDescent="0.25">
      <c r="A34" s="107" t="s">
        <v>0</v>
      </c>
      <c r="B34" s="98" t="s">
        <v>40</v>
      </c>
      <c r="C34" s="98" t="s">
        <v>59</v>
      </c>
      <c r="D34" s="98" t="s">
        <v>41</v>
      </c>
      <c r="E34" s="98" t="s">
        <v>46</v>
      </c>
      <c r="F34" s="98"/>
      <c r="G34" s="98"/>
      <c r="H34" s="99"/>
      <c r="I34" s="110" t="s">
        <v>1</v>
      </c>
    </row>
    <row r="35" spans="1:9" ht="36.950000000000003" customHeight="1" thickBot="1" x14ac:dyDescent="0.3">
      <c r="A35" s="108"/>
      <c r="B35" s="100"/>
      <c r="C35" s="100"/>
      <c r="D35" s="100"/>
      <c r="E35" s="86" t="s">
        <v>42</v>
      </c>
      <c r="F35" s="86" t="s">
        <v>43</v>
      </c>
      <c r="G35" s="86" t="s">
        <v>44</v>
      </c>
      <c r="H35" s="52" t="s">
        <v>45</v>
      </c>
      <c r="I35" s="111"/>
    </row>
    <row r="36" spans="1:9" ht="24" customHeight="1" thickBot="1" x14ac:dyDescent="0.3">
      <c r="A36" s="105" t="s">
        <v>11</v>
      </c>
      <c r="B36" s="106"/>
      <c r="C36" s="106"/>
      <c r="D36" s="106"/>
      <c r="E36" s="44">
        <f>E31</f>
        <v>720</v>
      </c>
      <c r="F36" s="44">
        <f t="shared" ref="F36:H36" si="1">F31</f>
        <v>400</v>
      </c>
      <c r="G36" s="44">
        <f t="shared" si="1"/>
        <v>0</v>
      </c>
      <c r="H36" s="45">
        <f t="shared" si="1"/>
        <v>550</v>
      </c>
      <c r="I36" s="17">
        <f>I31</f>
        <v>4671.83</v>
      </c>
    </row>
    <row r="37" spans="1:9" ht="24" customHeight="1" x14ac:dyDescent="0.25">
      <c r="A37" s="25">
        <v>26</v>
      </c>
      <c r="B37" s="201">
        <v>43419</v>
      </c>
      <c r="C37" s="202">
        <v>196</v>
      </c>
      <c r="D37" s="202" t="s">
        <v>80</v>
      </c>
      <c r="E37" s="203">
        <v>20</v>
      </c>
      <c r="F37" s="26"/>
      <c r="G37" s="26"/>
      <c r="H37" s="55"/>
      <c r="I37" s="29">
        <f t="shared" ref="I37:I61" si="2">E37+F37+G37+H37</f>
        <v>20</v>
      </c>
    </row>
    <row r="38" spans="1:9" ht="24" customHeight="1" x14ac:dyDescent="0.25">
      <c r="A38" s="21">
        <v>27</v>
      </c>
      <c r="B38" s="195">
        <v>43420</v>
      </c>
      <c r="C38" s="196">
        <v>197</v>
      </c>
      <c r="D38" s="196" t="s">
        <v>81</v>
      </c>
      <c r="E38" s="197">
        <v>25</v>
      </c>
      <c r="F38" s="18"/>
      <c r="G38" s="18"/>
      <c r="H38" s="40"/>
      <c r="I38" s="36">
        <f t="shared" si="2"/>
        <v>25</v>
      </c>
    </row>
    <row r="39" spans="1:9" ht="24" customHeight="1" x14ac:dyDescent="0.25">
      <c r="A39" s="21">
        <v>28</v>
      </c>
      <c r="B39" s="195">
        <v>43420</v>
      </c>
      <c r="C39" s="196">
        <v>198</v>
      </c>
      <c r="D39" s="196" t="s">
        <v>82</v>
      </c>
      <c r="E39" s="197">
        <v>5</v>
      </c>
      <c r="F39" s="18"/>
      <c r="G39" s="18"/>
      <c r="H39" s="40"/>
      <c r="I39" s="36">
        <f t="shared" si="2"/>
        <v>5</v>
      </c>
    </row>
    <row r="40" spans="1:9" ht="24" customHeight="1" x14ac:dyDescent="0.25">
      <c r="A40" s="21">
        <v>29</v>
      </c>
      <c r="B40" s="195">
        <v>43420</v>
      </c>
      <c r="C40" s="196">
        <v>199</v>
      </c>
      <c r="D40" s="196" t="s">
        <v>83</v>
      </c>
      <c r="E40" s="197">
        <v>10</v>
      </c>
      <c r="F40" s="18"/>
      <c r="G40" s="18"/>
      <c r="H40" s="40"/>
      <c r="I40" s="36">
        <f t="shared" si="2"/>
        <v>10</v>
      </c>
    </row>
    <row r="41" spans="1:9" ht="24" customHeight="1" x14ac:dyDescent="0.25">
      <c r="A41" s="21">
        <v>30</v>
      </c>
      <c r="B41" s="195">
        <v>43420</v>
      </c>
      <c r="C41" s="196">
        <v>200</v>
      </c>
      <c r="D41" s="196" t="s">
        <v>84</v>
      </c>
      <c r="E41" s="197">
        <v>10</v>
      </c>
      <c r="F41" s="18"/>
      <c r="G41" s="18"/>
      <c r="H41" s="40"/>
      <c r="I41" s="36">
        <f t="shared" si="2"/>
        <v>10</v>
      </c>
    </row>
    <row r="42" spans="1:9" ht="24" customHeight="1" x14ac:dyDescent="0.25">
      <c r="A42" s="21">
        <v>31</v>
      </c>
      <c r="B42" s="195">
        <v>43420</v>
      </c>
      <c r="C42" s="196">
        <v>201</v>
      </c>
      <c r="D42" s="196" t="s">
        <v>85</v>
      </c>
      <c r="E42" s="197">
        <v>5</v>
      </c>
      <c r="F42" s="18"/>
      <c r="G42" s="18"/>
      <c r="H42" s="40"/>
      <c r="I42" s="36">
        <f t="shared" si="2"/>
        <v>5</v>
      </c>
    </row>
    <row r="43" spans="1:9" ht="24" customHeight="1" x14ac:dyDescent="0.25">
      <c r="A43" s="21">
        <v>32</v>
      </c>
      <c r="B43" s="195">
        <v>43420</v>
      </c>
      <c r="C43" s="196">
        <v>202</v>
      </c>
      <c r="D43" s="196" t="s">
        <v>86</v>
      </c>
      <c r="E43" s="197">
        <v>5</v>
      </c>
      <c r="F43" s="18"/>
      <c r="G43" s="18"/>
      <c r="H43" s="40"/>
      <c r="I43" s="36">
        <f t="shared" si="2"/>
        <v>5</v>
      </c>
    </row>
    <row r="44" spans="1:9" ht="24" customHeight="1" x14ac:dyDescent="0.25">
      <c r="A44" s="21">
        <v>33</v>
      </c>
      <c r="B44" s="195">
        <v>43420</v>
      </c>
      <c r="C44" s="196">
        <v>203</v>
      </c>
      <c r="D44" s="196" t="s">
        <v>87</v>
      </c>
      <c r="E44" s="197">
        <v>60</v>
      </c>
      <c r="F44" s="18"/>
      <c r="G44" s="18"/>
      <c r="H44" s="40"/>
      <c r="I44" s="36">
        <f t="shared" si="2"/>
        <v>60</v>
      </c>
    </row>
    <row r="45" spans="1:9" ht="24" customHeight="1" x14ac:dyDescent="0.25">
      <c r="A45" s="21">
        <v>34</v>
      </c>
      <c r="B45" s="195">
        <v>43420</v>
      </c>
      <c r="C45" s="196">
        <v>204</v>
      </c>
      <c r="D45" s="196" t="s">
        <v>88</v>
      </c>
      <c r="E45" s="197">
        <v>5</v>
      </c>
      <c r="F45" s="18"/>
      <c r="G45" s="18"/>
      <c r="H45" s="40"/>
      <c r="I45" s="36">
        <f t="shared" si="2"/>
        <v>5</v>
      </c>
    </row>
    <row r="46" spans="1:9" ht="24" customHeight="1" x14ac:dyDescent="0.25">
      <c r="A46" s="21">
        <v>35</v>
      </c>
      <c r="B46" s="195">
        <v>43420</v>
      </c>
      <c r="C46" s="196">
        <v>205</v>
      </c>
      <c r="D46" s="196" t="s">
        <v>89</v>
      </c>
      <c r="E46" s="197">
        <v>50</v>
      </c>
      <c r="F46" s="18"/>
      <c r="G46" s="18"/>
      <c r="H46" s="40"/>
      <c r="I46" s="36">
        <f t="shared" si="2"/>
        <v>50</v>
      </c>
    </row>
    <row r="47" spans="1:9" ht="24" customHeight="1" x14ac:dyDescent="0.25">
      <c r="A47" s="21">
        <v>36</v>
      </c>
      <c r="B47" s="195">
        <v>43420</v>
      </c>
      <c r="C47" s="196">
        <v>206</v>
      </c>
      <c r="D47" s="196" t="s">
        <v>90</v>
      </c>
      <c r="E47" s="197">
        <v>30</v>
      </c>
      <c r="F47" s="18"/>
      <c r="G47" s="18"/>
      <c r="H47" s="40"/>
      <c r="I47" s="36">
        <f t="shared" si="2"/>
        <v>30</v>
      </c>
    </row>
    <row r="48" spans="1:9" ht="24" customHeight="1" x14ac:dyDescent="0.25">
      <c r="A48" s="21">
        <v>37</v>
      </c>
      <c r="B48" s="195">
        <v>43420</v>
      </c>
      <c r="C48" s="196">
        <v>207</v>
      </c>
      <c r="D48" s="196" t="s">
        <v>91</v>
      </c>
      <c r="E48" s="197">
        <v>30</v>
      </c>
      <c r="F48" s="18"/>
      <c r="G48" s="18"/>
      <c r="H48" s="40"/>
      <c r="I48" s="36">
        <f t="shared" si="2"/>
        <v>30</v>
      </c>
    </row>
    <row r="49" spans="1:9" ht="24" customHeight="1" x14ac:dyDescent="0.25">
      <c r="A49" s="21">
        <v>38</v>
      </c>
      <c r="B49" s="195">
        <v>43420</v>
      </c>
      <c r="C49" s="196">
        <v>208</v>
      </c>
      <c r="D49" s="196" t="s">
        <v>92</v>
      </c>
      <c r="E49" s="197">
        <v>60</v>
      </c>
      <c r="F49" s="18"/>
      <c r="G49" s="18"/>
      <c r="H49" s="40"/>
      <c r="I49" s="36">
        <f t="shared" si="2"/>
        <v>60</v>
      </c>
    </row>
    <row r="50" spans="1:9" ht="24" customHeight="1" x14ac:dyDescent="0.25">
      <c r="A50" s="21">
        <v>39</v>
      </c>
      <c r="B50" s="195">
        <v>43420</v>
      </c>
      <c r="C50" s="196">
        <v>209</v>
      </c>
      <c r="D50" s="196" t="s">
        <v>93</v>
      </c>
      <c r="E50" s="197">
        <v>20</v>
      </c>
      <c r="F50" s="18"/>
      <c r="G50" s="18"/>
      <c r="H50" s="40"/>
      <c r="I50" s="36">
        <f t="shared" si="2"/>
        <v>20</v>
      </c>
    </row>
    <row r="51" spans="1:9" ht="24" customHeight="1" x14ac:dyDescent="0.25">
      <c r="A51" s="21">
        <v>40</v>
      </c>
      <c r="B51" s="195">
        <v>43420</v>
      </c>
      <c r="C51" s="196">
        <v>210</v>
      </c>
      <c r="D51" s="196" t="s">
        <v>94</v>
      </c>
      <c r="E51" s="197">
        <v>20</v>
      </c>
      <c r="F51" s="18"/>
      <c r="G51" s="18"/>
      <c r="H51" s="40"/>
      <c r="I51" s="36">
        <f t="shared" si="2"/>
        <v>20</v>
      </c>
    </row>
    <row r="52" spans="1:9" ht="24" customHeight="1" x14ac:dyDescent="0.25">
      <c r="A52" s="21">
        <v>41</v>
      </c>
      <c r="B52" s="195">
        <v>43420</v>
      </c>
      <c r="C52" s="196">
        <v>211</v>
      </c>
      <c r="D52" s="196" t="s">
        <v>95</v>
      </c>
      <c r="E52" s="197">
        <v>20</v>
      </c>
      <c r="F52" s="18"/>
      <c r="G52" s="18"/>
      <c r="H52" s="40"/>
      <c r="I52" s="36">
        <f t="shared" si="2"/>
        <v>20</v>
      </c>
    </row>
    <row r="53" spans="1:9" ht="24" customHeight="1" x14ac:dyDescent="0.25">
      <c r="A53" s="21">
        <v>42</v>
      </c>
      <c r="B53" s="195">
        <v>43420</v>
      </c>
      <c r="C53" s="196">
        <v>212</v>
      </c>
      <c r="D53" s="196" t="s">
        <v>96</v>
      </c>
      <c r="E53" s="197">
        <v>10</v>
      </c>
      <c r="F53" s="18"/>
      <c r="G53" s="18"/>
      <c r="H53" s="40"/>
      <c r="I53" s="36">
        <f t="shared" si="2"/>
        <v>10</v>
      </c>
    </row>
    <row r="54" spans="1:9" ht="24" customHeight="1" x14ac:dyDescent="0.25">
      <c r="A54" s="21">
        <v>43</v>
      </c>
      <c r="B54" s="195">
        <v>43420</v>
      </c>
      <c r="C54" s="196">
        <v>213</v>
      </c>
      <c r="D54" s="196" t="s">
        <v>97</v>
      </c>
      <c r="E54" s="197">
        <v>60</v>
      </c>
      <c r="F54" s="18"/>
      <c r="G54" s="18"/>
      <c r="H54" s="40"/>
      <c r="I54" s="36">
        <f t="shared" si="2"/>
        <v>60</v>
      </c>
    </row>
    <row r="55" spans="1:9" ht="24" customHeight="1" x14ac:dyDescent="0.25">
      <c r="A55" s="21">
        <v>44</v>
      </c>
      <c r="B55" s="195">
        <v>43420</v>
      </c>
      <c r="C55" s="196">
        <v>214</v>
      </c>
      <c r="D55" s="196" t="s">
        <v>98</v>
      </c>
      <c r="E55" s="197">
        <v>5</v>
      </c>
      <c r="F55" s="18"/>
      <c r="G55" s="18"/>
      <c r="H55" s="40"/>
      <c r="I55" s="36">
        <f t="shared" si="2"/>
        <v>5</v>
      </c>
    </row>
    <row r="56" spans="1:9" ht="24" customHeight="1" x14ac:dyDescent="0.25">
      <c r="A56" s="21">
        <v>45</v>
      </c>
      <c r="B56" s="195">
        <v>43420</v>
      </c>
      <c r="C56" s="196">
        <v>215</v>
      </c>
      <c r="D56" s="196" t="s">
        <v>99</v>
      </c>
      <c r="E56" s="197">
        <v>10</v>
      </c>
      <c r="F56" s="18"/>
      <c r="G56" s="18"/>
      <c r="H56" s="40"/>
      <c r="I56" s="36">
        <f t="shared" si="2"/>
        <v>10</v>
      </c>
    </row>
    <row r="57" spans="1:9" ht="24" customHeight="1" x14ac:dyDescent="0.25">
      <c r="A57" s="21">
        <v>46</v>
      </c>
      <c r="B57" s="195">
        <v>43420</v>
      </c>
      <c r="C57" s="196">
        <v>216</v>
      </c>
      <c r="D57" s="196" t="s">
        <v>100</v>
      </c>
      <c r="E57" s="197">
        <v>70</v>
      </c>
      <c r="F57" s="18"/>
      <c r="G57" s="18"/>
      <c r="H57" s="40"/>
      <c r="I57" s="36">
        <f t="shared" si="2"/>
        <v>70</v>
      </c>
    </row>
    <row r="58" spans="1:9" ht="24" customHeight="1" x14ac:dyDescent="0.25">
      <c r="A58" s="21">
        <v>47</v>
      </c>
      <c r="B58" s="195">
        <v>43420</v>
      </c>
      <c r="C58" s="196">
        <v>217</v>
      </c>
      <c r="D58" s="196" t="s">
        <v>101</v>
      </c>
      <c r="E58" s="197">
        <v>50</v>
      </c>
      <c r="F58" s="18"/>
      <c r="G58" s="18"/>
      <c r="H58" s="40"/>
      <c r="I58" s="36">
        <f t="shared" si="2"/>
        <v>50</v>
      </c>
    </row>
    <row r="59" spans="1:9" ht="24" customHeight="1" x14ac:dyDescent="0.25">
      <c r="A59" s="21">
        <v>48</v>
      </c>
      <c r="B59" s="195">
        <v>43420</v>
      </c>
      <c r="C59" s="196">
        <v>218</v>
      </c>
      <c r="D59" s="196" t="s">
        <v>102</v>
      </c>
      <c r="E59" s="197">
        <v>65</v>
      </c>
      <c r="F59" s="18"/>
      <c r="G59" s="18"/>
      <c r="H59" s="40"/>
      <c r="I59" s="36">
        <f t="shared" si="2"/>
        <v>65</v>
      </c>
    </row>
    <row r="60" spans="1:9" ht="24" customHeight="1" x14ac:dyDescent="0.25">
      <c r="A60" s="21">
        <v>49</v>
      </c>
      <c r="B60" s="195">
        <v>43420</v>
      </c>
      <c r="C60" s="196">
        <v>219</v>
      </c>
      <c r="D60" s="196" t="s">
        <v>103</v>
      </c>
      <c r="E60" s="197">
        <v>60</v>
      </c>
      <c r="F60" s="18"/>
      <c r="G60" s="18"/>
      <c r="H60" s="40"/>
      <c r="I60" s="36">
        <f t="shared" si="2"/>
        <v>60</v>
      </c>
    </row>
    <row r="61" spans="1:9" ht="24" customHeight="1" thickBot="1" x14ac:dyDescent="0.3">
      <c r="A61" s="22">
        <v>50</v>
      </c>
      <c r="B61" s="204">
        <v>43424</v>
      </c>
      <c r="C61" s="205">
        <v>220</v>
      </c>
      <c r="D61" s="205" t="s">
        <v>104</v>
      </c>
      <c r="E61" s="200">
        <v>50</v>
      </c>
      <c r="F61" s="19"/>
      <c r="G61" s="19"/>
      <c r="H61" s="43"/>
      <c r="I61" s="38">
        <f t="shared" si="2"/>
        <v>50</v>
      </c>
    </row>
    <row r="62" spans="1:9" ht="24" customHeight="1" thickBot="1" x14ac:dyDescent="0.3">
      <c r="A62" s="101" t="s">
        <v>12</v>
      </c>
      <c r="B62" s="102"/>
      <c r="C62" s="102"/>
      <c r="D62" s="102"/>
      <c r="E62" s="46">
        <f>SUM(E36:E61)</f>
        <v>1475</v>
      </c>
      <c r="F62" s="47">
        <f>SUM(F36:F61)</f>
        <v>400</v>
      </c>
      <c r="G62" s="47">
        <f>SUM(G36:G61)</f>
        <v>0</v>
      </c>
      <c r="H62" s="48">
        <f>SUM(H36:H61)</f>
        <v>550</v>
      </c>
      <c r="I62" s="28">
        <f>SUM(I36:I61)</f>
        <v>5426.83</v>
      </c>
    </row>
    <row r="63" spans="1:9" ht="20.25" customHeight="1" x14ac:dyDescent="0.25">
      <c r="A63" s="109"/>
      <c r="B63" s="109"/>
      <c r="C63" s="109"/>
      <c r="D63" s="109"/>
      <c r="E63" s="109"/>
      <c r="F63" s="109"/>
      <c r="G63" s="109"/>
      <c r="H63" s="109"/>
      <c r="I63" s="109"/>
    </row>
    <row r="64" spans="1:9" ht="18.95" customHeight="1" thickBot="1" x14ac:dyDescent="0.3">
      <c r="A64" s="85"/>
      <c r="B64" s="85"/>
      <c r="C64" s="85"/>
      <c r="D64" s="85"/>
      <c r="E64" s="85"/>
      <c r="F64" s="85"/>
      <c r="G64" s="85"/>
      <c r="H64" s="85"/>
      <c r="I64" s="27" t="s">
        <v>13</v>
      </c>
    </row>
    <row r="65" spans="1:9" ht="20.100000000000001" customHeight="1" x14ac:dyDescent="0.25">
      <c r="A65" s="107" t="s">
        <v>0</v>
      </c>
      <c r="B65" s="98" t="s">
        <v>40</v>
      </c>
      <c r="C65" s="98" t="s">
        <v>59</v>
      </c>
      <c r="D65" s="98" t="s">
        <v>41</v>
      </c>
      <c r="E65" s="98" t="s">
        <v>46</v>
      </c>
      <c r="F65" s="98"/>
      <c r="G65" s="98"/>
      <c r="H65" s="99"/>
      <c r="I65" s="110" t="s">
        <v>1</v>
      </c>
    </row>
    <row r="66" spans="1:9" ht="36.950000000000003" customHeight="1" thickBot="1" x14ac:dyDescent="0.3">
      <c r="A66" s="108"/>
      <c r="B66" s="100"/>
      <c r="C66" s="100"/>
      <c r="D66" s="100"/>
      <c r="E66" s="86" t="s">
        <v>42</v>
      </c>
      <c r="F66" s="86" t="s">
        <v>43</v>
      </c>
      <c r="G66" s="86" t="s">
        <v>44</v>
      </c>
      <c r="H66" s="52" t="s">
        <v>45</v>
      </c>
      <c r="I66" s="111"/>
    </row>
    <row r="67" spans="1:9" ht="24" customHeight="1" thickBot="1" x14ac:dyDescent="0.3">
      <c r="A67" s="103" t="s">
        <v>11</v>
      </c>
      <c r="B67" s="104"/>
      <c r="C67" s="104"/>
      <c r="D67" s="104"/>
      <c r="E67" s="30">
        <f>E62</f>
        <v>1475</v>
      </c>
      <c r="F67" s="30">
        <f t="shared" ref="F67:H67" si="3">F62</f>
        <v>400</v>
      </c>
      <c r="G67" s="30">
        <f t="shared" si="3"/>
        <v>0</v>
      </c>
      <c r="H67" s="31">
        <f t="shared" si="3"/>
        <v>550</v>
      </c>
      <c r="I67" s="53">
        <f>I62</f>
        <v>5426.83</v>
      </c>
    </row>
    <row r="68" spans="1:9" ht="24" customHeight="1" x14ac:dyDescent="0.25">
      <c r="A68" s="20">
        <v>51</v>
      </c>
      <c r="B68" s="206">
        <v>43424</v>
      </c>
      <c r="C68" s="207">
        <v>221</v>
      </c>
      <c r="D68" s="207" t="s">
        <v>105</v>
      </c>
      <c r="E68" s="208">
        <v>60</v>
      </c>
      <c r="F68" s="32"/>
      <c r="G68" s="32"/>
      <c r="H68" s="54"/>
      <c r="I68" s="37">
        <f t="shared" ref="I68:I92" si="4">E68+F68+G68+H68</f>
        <v>60</v>
      </c>
    </row>
    <row r="69" spans="1:9" ht="24" customHeight="1" x14ac:dyDescent="0.25">
      <c r="A69" s="21">
        <v>52</v>
      </c>
      <c r="B69" s="195">
        <v>43424</v>
      </c>
      <c r="C69" s="196">
        <v>222</v>
      </c>
      <c r="D69" s="196" t="s">
        <v>106</v>
      </c>
      <c r="E69" s="197">
        <v>30</v>
      </c>
      <c r="F69" s="18"/>
      <c r="G69" s="18"/>
      <c r="H69" s="40"/>
      <c r="I69" s="36">
        <f t="shared" si="4"/>
        <v>30</v>
      </c>
    </row>
    <row r="70" spans="1:9" ht="24" customHeight="1" x14ac:dyDescent="0.25">
      <c r="A70" s="21">
        <v>53</v>
      </c>
      <c r="B70" s="195">
        <v>43424</v>
      </c>
      <c r="C70" s="196">
        <v>223</v>
      </c>
      <c r="D70" s="196" t="s">
        <v>107</v>
      </c>
      <c r="E70" s="197">
        <v>30</v>
      </c>
      <c r="F70" s="18"/>
      <c r="G70" s="18"/>
      <c r="H70" s="40"/>
      <c r="I70" s="36">
        <f t="shared" si="4"/>
        <v>30</v>
      </c>
    </row>
    <row r="71" spans="1:9" ht="24" customHeight="1" x14ac:dyDescent="0.25">
      <c r="A71" s="21">
        <v>54</v>
      </c>
      <c r="B71" s="195">
        <v>43424</v>
      </c>
      <c r="C71" s="196">
        <v>224</v>
      </c>
      <c r="D71" s="196" t="s">
        <v>108</v>
      </c>
      <c r="E71" s="197">
        <v>20</v>
      </c>
      <c r="F71" s="18"/>
      <c r="G71" s="18"/>
      <c r="H71" s="40"/>
      <c r="I71" s="36">
        <f t="shared" si="4"/>
        <v>20</v>
      </c>
    </row>
    <row r="72" spans="1:9" ht="24" customHeight="1" x14ac:dyDescent="0.25">
      <c r="A72" s="21">
        <v>55</v>
      </c>
      <c r="B72" s="195">
        <v>43424</v>
      </c>
      <c r="C72" s="196">
        <v>225</v>
      </c>
      <c r="D72" s="196" t="s">
        <v>109</v>
      </c>
      <c r="E72" s="197">
        <v>60</v>
      </c>
      <c r="F72" s="18"/>
      <c r="G72" s="18"/>
      <c r="H72" s="40"/>
      <c r="I72" s="36">
        <f t="shared" si="4"/>
        <v>60</v>
      </c>
    </row>
    <row r="73" spans="1:9" ht="24" customHeight="1" x14ac:dyDescent="0.25">
      <c r="A73" s="21">
        <v>56</v>
      </c>
      <c r="B73" s="195">
        <v>43424</v>
      </c>
      <c r="C73" s="196">
        <v>226</v>
      </c>
      <c r="D73" s="196" t="s">
        <v>108</v>
      </c>
      <c r="E73" s="197">
        <v>20</v>
      </c>
      <c r="F73" s="18"/>
      <c r="G73" s="18"/>
      <c r="H73" s="40"/>
      <c r="I73" s="36">
        <f t="shared" si="4"/>
        <v>20</v>
      </c>
    </row>
    <row r="74" spans="1:9" ht="24" customHeight="1" x14ac:dyDescent="0.25">
      <c r="A74" s="21">
        <v>57</v>
      </c>
      <c r="B74" s="195">
        <v>43424</v>
      </c>
      <c r="C74" s="196">
        <v>227</v>
      </c>
      <c r="D74" s="196" t="s">
        <v>110</v>
      </c>
      <c r="E74" s="197">
        <v>60</v>
      </c>
      <c r="F74" s="18"/>
      <c r="G74" s="18"/>
      <c r="H74" s="40"/>
      <c r="I74" s="36">
        <f t="shared" si="4"/>
        <v>60</v>
      </c>
    </row>
    <row r="75" spans="1:9" ht="24" customHeight="1" x14ac:dyDescent="0.25">
      <c r="A75" s="21">
        <v>58</v>
      </c>
      <c r="B75" s="195">
        <v>43424</v>
      </c>
      <c r="C75" s="196">
        <v>228</v>
      </c>
      <c r="D75" s="196" t="s">
        <v>111</v>
      </c>
      <c r="E75" s="197">
        <v>75</v>
      </c>
      <c r="F75" s="18"/>
      <c r="G75" s="18"/>
      <c r="H75" s="40"/>
      <c r="I75" s="36">
        <f t="shared" si="4"/>
        <v>75</v>
      </c>
    </row>
    <row r="76" spans="1:9" ht="24" customHeight="1" x14ac:dyDescent="0.25">
      <c r="A76" s="21">
        <v>59</v>
      </c>
      <c r="B76" s="195">
        <v>43424</v>
      </c>
      <c r="C76" s="196">
        <v>229</v>
      </c>
      <c r="D76" s="196" t="s">
        <v>112</v>
      </c>
      <c r="E76" s="197">
        <v>100</v>
      </c>
      <c r="F76" s="18"/>
      <c r="G76" s="18"/>
      <c r="H76" s="40"/>
      <c r="I76" s="36">
        <f t="shared" si="4"/>
        <v>100</v>
      </c>
    </row>
    <row r="77" spans="1:9" ht="24" customHeight="1" x14ac:dyDescent="0.25">
      <c r="A77" s="21">
        <v>60</v>
      </c>
      <c r="B77" s="195">
        <v>43424</v>
      </c>
      <c r="C77" s="196">
        <v>230</v>
      </c>
      <c r="D77" s="196" t="s">
        <v>113</v>
      </c>
      <c r="E77" s="197">
        <v>50</v>
      </c>
      <c r="F77" s="18"/>
      <c r="G77" s="18"/>
      <c r="H77" s="40"/>
      <c r="I77" s="36">
        <f t="shared" si="4"/>
        <v>50</v>
      </c>
    </row>
    <row r="78" spans="1:9" ht="24" customHeight="1" x14ac:dyDescent="0.25">
      <c r="A78" s="21">
        <v>61</v>
      </c>
      <c r="B78" s="195">
        <v>43424</v>
      </c>
      <c r="C78" s="196">
        <v>231</v>
      </c>
      <c r="D78" s="196" t="s">
        <v>114</v>
      </c>
      <c r="E78" s="197">
        <v>20</v>
      </c>
      <c r="F78" s="18"/>
      <c r="G78" s="18"/>
      <c r="H78" s="40"/>
      <c r="I78" s="36">
        <f t="shared" si="4"/>
        <v>20</v>
      </c>
    </row>
    <row r="79" spans="1:9" ht="24" customHeight="1" x14ac:dyDescent="0.25">
      <c r="A79" s="21">
        <v>62</v>
      </c>
      <c r="B79" s="195">
        <v>43424</v>
      </c>
      <c r="C79" s="196">
        <v>232</v>
      </c>
      <c r="D79" s="196" t="s">
        <v>115</v>
      </c>
      <c r="E79" s="197">
        <v>15</v>
      </c>
      <c r="F79" s="18"/>
      <c r="G79" s="18"/>
      <c r="H79" s="40"/>
      <c r="I79" s="36">
        <f t="shared" si="4"/>
        <v>15</v>
      </c>
    </row>
    <row r="80" spans="1:9" ht="24" customHeight="1" x14ac:dyDescent="0.25">
      <c r="A80" s="21">
        <v>63</v>
      </c>
      <c r="B80" s="195">
        <v>43424</v>
      </c>
      <c r="C80" s="196">
        <v>233</v>
      </c>
      <c r="D80" s="196" t="s">
        <v>116</v>
      </c>
      <c r="E80" s="197">
        <v>50</v>
      </c>
      <c r="F80" s="18"/>
      <c r="G80" s="18"/>
      <c r="H80" s="40"/>
      <c r="I80" s="36">
        <f t="shared" si="4"/>
        <v>50</v>
      </c>
    </row>
    <row r="81" spans="1:9" ht="24" customHeight="1" x14ac:dyDescent="0.25">
      <c r="A81" s="21">
        <v>64</v>
      </c>
      <c r="B81" s="195">
        <v>43424</v>
      </c>
      <c r="C81" s="196">
        <v>234</v>
      </c>
      <c r="D81" s="196" t="s">
        <v>117</v>
      </c>
      <c r="E81" s="197">
        <v>20</v>
      </c>
      <c r="F81" s="18"/>
      <c r="G81" s="18"/>
      <c r="H81" s="40"/>
      <c r="I81" s="36">
        <f t="shared" si="4"/>
        <v>20</v>
      </c>
    </row>
    <row r="82" spans="1:9" ht="24" customHeight="1" x14ac:dyDescent="0.25">
      <c r="A82" s="21">
        <v>65</v>
      </c>
      <c r="B82" s="195">
        <v>43424</v>
      </c>
      <c r="C82" s="196">
        <v>235</v>
      </c>
      <c r="D82" s="196" t="s">
        <v>118</v>
      </c>
      <c r="E82" s="197">
        <v>100</v>
      </c>
      <c r="F82" s="18"/>
      <c r="G82" s="18"/>
      <c r="H82" s="40"/>
      <c r="I82" s="36">
        <f t="shared" si="4"/>
        <v>100</v>
      </c>
    </row>
    <row r="83" spans="1:9" ht="24" customHeight="1" x14ac:dyDescent="0.25">
      <c r="A83" s="21">
        <v>66</v>
      </c>
      <c r="B83" s="195">
        <v>43424</v>
      </c>
      <c r="C83" s="196">
        <v>236</v>
      </c>
      <c r="D83" s="196" t="s">
        <v>89</v>
      </c>
      <c r="E83" s="197">
        <v>50</v>
      </c>
      <c r="F83" s="18"/>
      <c r="G83" s="18"/>
      <c r="H83" s="40"/>
      <c r="I83" s="36">
        <f t="shared" si="4"/>
        <v>50</v>
      </c>
    </row>
    <row r="84" spans="1:9" ht="24" customHeight="1" x14ac:dyDescent="0.25">
      <c r="A84" s="21">
        <v>67</v>
      </c>
      <c r="B84" s="195">
        <v>43424</v>
      </c>
      <c r="C84" s="196">
        <v>237</v>
      </c>
      <c r="D84" s="196" t="s">
        <v>119</v>
      </c>
      <c r="E84" s="197">
        <v>10</v>
      </c>
      <c r="F84" s="18"/>
      <c r="G84" s="18"/>
      <c r="H84" s="40"/>
      <c r="I84" s="36">
        <f t="shared" si="4"/>
        <v>10</v>
      </c>
    </row>
    <row r="85" spans="1:9" ht="24" customHeight="1" x14ac:dyDescent="0.25">
      <c r="A85" s="21">
        <v>68</v>
      </c>
      <c r="B85" s="195">
        <v>43424</v>
      </c>
      <c r="C85" s="196">
        <v>238</v>
      </c>
      <c r="D85" s="196" t="s">
        <v>120</v>
      </c>
      <c r="E85" s="197">
        <v>20</v>
      </c>
      <c r="F85" s="18"/>
      <c r="G85" s="18"/>
      <c r="H85" s="40"/>
      <c r="I85" s="36">
        <f t="shared" si="4"/>
        <v>20</v>
      </c>
    </row>
    <row r="86" spans="1:9" ht="24" customHeight="1" x14ac:dyDescent="0.25">
      <c r="A86" s="21">
        <v>69</v>
      </c>
      <c r="B86" s="195">
        <v>43424</v>
      </c>
      <c r="C86" s="196">
        <v>239</v>
      </c>
      <c r="D86" s="196" t="s">
        <v>121</v>
      </c>
      <c r="E86" s="197">
        <v>60</v>
      </c>
      <c r="F86" s="18"/>
      <c r="G86" s="18"/>
      <c r="H86" s="40"/>
      <c r="I86" s="36">
        <f t="shared" si="4"/>
        <v>60</v>
      </c>
    </row>
    <row r="87" spans="1:9" ht="24" customHeight="1" x14ac:dyDescent="0.25">
      <c r="A87" s="21">
        <v>70</v>
      </c>
      <c r="B87" s="195">
        <v>43424</v>
      </c>
      <c r="C87" s="196">
        <v>240</v>
      </c>
      <c r="D87" s="196" t="s">
        <v>107</v>
      </c>
      <c r="E87" s="197">
        <v>30</v>
      </c>
      <c r="F87" s="18"/>
      <c r="G87" s="18"/>
      <c r="H87" s="40"/>
      <c r="I87" s="36">
        <f t="shared" si="4"/>
        <v>30</v>
      </c>
    </row>
    <row r="88" spans="1:9" ht="24" customHeight="1" x14ac:dyDescent="0.25">
      <c r="A88" s="21">
        <v>71</v>
      </c>
      <c r="B88" s="195">
        <v>43424</v>
      </c>
      <c r="C88" s="196">
        <v>241</v>
      </c>
      <c r="D88" s="196" t="s">
        <v>122</v>
      </c>
      <c r="E88" s="197">
        <v>5</v>
      </c>
      <c r="F88" s="18"/>
      <c r="G88" s="18"/>
      <c r="H88" s="40"/>
      <c r="I88" s="36">
        <f t="shared" si="4"/>
        <v>5</v>
      </c>
    </row>
    <row r="89" spans="1:9" ht="24" customHeight="1" x14ac:dyDescent="0.25">
      <c r="A89" s="21">
        <v>72</v>
      </c>
      <c r="B89" s="195">
        <v>43424</v>
      </c>
      <c r="C89" s="196">
        <v>242</v>
      </c>
      <c r="D89" s="196" t="s">
        <v>123</v>
      </c>
      <c r="E89" s="197">
        <v>60</v>
      </c>
      <c r="F89" s="18"/>
      <c r="G89" s="18"/>
      <c r="H89" s="40"/>
      <c r="I89" s="36">
        <f t="shared" si="4"/>
        <v>60</v>
      </c>
    </row>
    <row r="90" spans="1:9" ht="24" customHeight="1" x14ac:dyDescent="0.25">
      <c r="A90" s="21">
        <v>73</v>
      </c>
      <c r="B90" s="195">
        <v>43433</v>
      </c>
      <c r="C90" s="196">
        <v>243</v>
      </c>
      <c r="D90" s="196" t="s">
        <v>124</v>
      </c>
      <c r="E90" s="197">
        <v>50</v>
      </c>
      <c r="F90" s="18"/>
      <c r="G90" s="18"/>
      <c r="H90" s="40"/>
      <c r="I90" s="36">
        <f t="shared" si="4"/>
        <v>50</v>
      </c>
    </row>
    <row r="91" spans="1:9" ht="24" customHeight="1" x14ac:dyDescent="0.25">
      <c r="A91" s="21">
        <v>74</v>
      </c>
      <c r="B91" s="195">
        <v>43433</v>
      </c>
      <c r="C91" s="196">
        <v>244</v>
      </c>
      <c r="D91" s="196" t="s">
        <v>125</v>
      </c>
      <c r="E91" s="197">
        <v>20</v>
      </c>
      <c r="F91" s="18"/>
      <c r="G91" s="18"/>
      <c r="H91" s="40"/>
      <c r="I91" s="36">
        <f t="shared" si="4"/>
        <v>20</v>
      </c>
    </row>
    <row r="92" spans="1:9" ht="24" customHeight="1" thickBot="1" x14ac:dyDescent="0.3">
      <c r="A92" s="23">
        <v>75</v>
      </c>
      <c r="B92" s="198">
        <v>43433</v>
      </c>
      <c r="C92" s="199">
        <v>245</v>
      </c>
      <c r="D92" s="199" t="s">
        <v>126</v>
      </c>
      <c r="E92" s="209">
        <v>20</v>
      </c>
      <c r="F92" s="24"/>
      <c r="G92" s="24"/>
      <c r="H92" s="41"/>
      <c r="I92" s="39">
        <f t="shared" si="4"/>
        <v>20</v>
      </c>
    </row>
    <row r="93" spans="1:9" ht="24" customHeight="1" thickBot="1" x14ac:dyDescent="0.3">
      <c r="A93" s="101" t="s">
        <v>12</v>
      </c>
      <c r="B93" s="102"/>
      <c r="C93" s="102"/>
      <c r="D93" s="102"/>
      <c r="E93" s="17">
        <f>SUM(E67:E92)</f>
        <v>2510</v>
      </c>
      <c r="F93" s="17">
        <f>SUM(F67:F92)</f>
        <v>400</v>
      </c>
      <c r="G93" s="17">
        <f>SUM(G67:G92)</f>
        <v>0</v>
      </c>
      <c r="H93" s="17">
        <f>SUM(H67:H92)</f>
        <v>550</v>
      </c>
      <c r="I93" s="28">
        <f>SUM(I67:I92)</f>
        <v>6461.83</v>
      </c>
    </row>
    <row r="94" spans="1:9" ht="18" customHeight="1" x14ac:dyDescent="0.25">
      <c r="A94" s="109"/>
      <c r="B94" s="109"/>
      <c r="C94" s="109"/>
      <c r="D94" s="109"/>
      <c r="E94" s="109"/>
      <c r="F94" s="109"/>
      <c r="G94" s="109"/>
      <c r="H94" s="109"/>
      <c r="I94" s="109"/>
    </row>
    <row r="95" spans="1:9" ht="20.25" customHeight="1" thickBot="1" x14ac:dyDescent="0.3">
      <c r="A95" s="85"/>
      <c r="B95" s="85"/>
      <c r="C95" s="85"/>
      <c r="D95" s="85"/>
      <c r="E95" s="85"/>
      <c r="F95" s="85"/>
      <c r="G95" s="85"/>
      <c r="H95" s="85"/>
      <c r="I95" s="27" t="s">
        <v>48</v>
      </c>
    </row>
    <row r="96" spans="1:9" ht="20.100000000000001" customHeight="1" x14ac:dyDescent="0.25">
      <c r="A96" s="107" t="s">
        <v>0</v>
      </c>
      <c r="B96" s="98" t="s">
        <v>40</v>
      </c>
      <c r="C96" s="98" t="s">
        <v>59</v>
      </c>
      <c r="D96" s="98" t="s">
        <v>41</v>
      </c>
      <c r="E96" s="98" t="s">
        <v>46</v>
      </c>
      <c r="F96" s="98"/>
      <c r="G96" s="98"/>
      <c r="H96" s="99"/>
      <c r="I96" s="112" t="s">
        <v>1</v>
      </c>
    </row>
    <row r="97" spans="1:12" ht="36.950000000000003" customHeight="1" thickBot="1" x14ac:dyDescent="0.3">
      <c r="A97" s="108"/>
      <c r="B97" s="100"/>
      <c r="C97" s="100"/>
      <c r="D97" s="100"/>
      <c r="E97" s="86" t="s">
        <v>42</v>
      </c>
      <c r="F97" s="86" t="s">
        <v>43</v>
      </c>
      <c r="G97" s="86" t="s">
        <v>44</v>
      </c>
      <c r="H97" s="52" t="s">
        <v>45</v>
      </c>
      <c r="I97" s="113"/>
    </row>
    <row r="98" spans="1:12" ht="24" customHeight="1" thickBot="1" x14ac:dyDescent="0.3">
      <c r="A98" s="114" t="s">
        <v>11</v>
      </c>
      <c r="B98" s="115"/>
      <c r="C98" s="115"/>
      <c r="D98" s="115"/>
      <c r="E98" s="44">
        <f>E93</f>
        <v>2510</v>
      </c>
      <c r="F98" s="44">
        <f t="shared" ref="F98:H98" si="5">F93</f>
        <v>400</v>
      </c>
      <c r="G98" s="44">
        <f t="shared" si="5"/>
        <v>0</v>
      </c>
      <c r="H98" s="56">
        <f t="shared" si="5"/>
        <v>550</v>
      </c>
      <c r="I98" s="28">
        <f>I93</f>
        <v>6461.83</v>
      </c>
    </row>
    <row r="99" spans="1:12" ht="24" customHeight="1" x14ac:dyDescent="0.25">
      <c r="A99" s="25">
        <v>76</v>
      </c>
      <c r="B99" s="201">
        <v>43433</v>
      </c>
      <c r="C99" s="202">
        <v>246</v>
      </c>
      <c r="D99" s="202" t="s">
        <v>127</v>
      </c>
      <c r="E99" s="210">
        <v>50</v>
      </c>
      <c r="F99" s="26"/>
      <c r="G99" s="26"/>
      <c r="H99" s="55"/>
      <c r="I99" s="29">
        <f t="shared" ref="I99:I122" si="6">E99+F99+G99+H99</f>
        <v>50</v>
      </c>
    </row>
    <row r="100" spans="1:12" ht="24" customHeight="1" x14ac:dyDescent="0.25">
      <c r="A100" s="21">
        <v>77</v>
      </c>
      <c r="B100" s="195">
        <v>43433</v>
      </c>
      <c r="C100" s="196">
        <v>247</v>
      </c>
      <c r="D100" s="196" t="s">
        <v>128</v>
      </c>
      <c r="E100" s="211">
        <v>50</v>
      </c>
      <c r="F100" s="18"/>
      <c r="G100" s="18"/>
      <c r="H100" s="40"/>
      <c r="I100" s="36">
        <f t="shared" si="6"/>
        <v>50</v>
      </c>
    </row>
    <row r="101" spans="1:12" ht="24" customHeight="1" x14ac:dyDescent="0.25">
      <c r="A101" s="21">
        <v>78</v>
      </c>
      <c r="B101" s="195">
        <v>43433</v>
      </c>
      <c r="C101" s="196">
        <v>248</v>
      </c>
      <c r="D101" s="196" t="s">
        <v>129</v>
      </c>
      <c r="E101" s="211">
        <v>60</v>
      </c>
      <c r="F101" s="18"/>
      <c r="G101" s="18"/>
      <c r="H101" s="40"/>
      <c r="I101" s="36">
        <f t="shared" si="6"/>
        <v>60</v>
      </c>
      <c r="L101" s="14"/>
    </row>
    <row r="102" spans="1:12" ht="24" customHeight="1" x14ac:dyDescent="0.25">
      <c r="A102" s="21">
        <v>79</v>
      </c>
      <c r="B102" s="195">
        <v>43433</v>
      </c>
      <c r="C102" s="196">
        <v>249</v>
      </c>
      <c r="D102" s="196" t="s">
        <v>130</v>
      </c>
      <c r="E102" s="211">
        <v>60</v>
      </c>
      <c r="F102" s="18"/>
      <c r="G102" s="18"/>
      <c r="H102" s="40"/>
      <c r="I102" s="36">
        <f t="shared" si="6"/>
        <v>60</v>
      </c>
    </row>
    <row r="103" spans="1:12" ht="24" customHeight="1" x14ac:dyDescent="0.25">
      <c r="A103" s="21">
        <v>80</v>
      </c>
      <c r="B103" s="195">
        <v>43433</v>
      </c>
      <c r="C103" s="196">
        <v>250</v>
      </c>
      <c r="D103" s="196" t="s">
        <v>131</v>
      </c>
      <c r="E103" s="211">
        <v>20</v>
      </c>
      <c r="F103" s="18"/>
      <c r="G103" s="18"/>
      <c r="H103" s="40"/>
      <c r="I103" s="36">
        <f t="shared" si="6"/>
        <v>20</v>
      </c>
    </row>
    <row r="104" spans="1:12" ht="24" customHeight="1" x14ac:dyDescent="0.25">
      <c r="A104" s="21">
        <v>81</v>
      </c>
      <c r="B104" s="195">
        <v>43433</v>
      </c>
      <c r="C104" s="196">
        <v>251</v>
      </c>
      <c r="D104" s="196" t="s">
        <v>119</v>
      </c>
      <c r="E104" s="211">
        <v>50</v>
      </c>
      <c r="F104" s="18"/>
      <c r="G104" s="18"/>
      <c r="H104" s="40"/>
      <c r="I104" s="36">
        <f t="shared" si="6"/>
        <v>50</v>
      </c>
    </row>
    <row r="105" spans="1:12" ht="24" customHeight="1" x14ac:dyDescent="0.25">
      <c r="A105" s="21">
        <v>82</v>
      </c>
      <c r="B105" s="195">
        <v>43433</v>
      </c>
      <c r="C105" s="196">
        <v>252</v>
      </c>
      <c r="D105" s="196" t="s">
        <v>128</v>
      </c>
      <c r="E105" s="211">
        <v>50</v>
      </c>
      <c r="F105" s="18"/>
      <c r="G105" s="18"/>
      <c r="H105" s="40"/>
      <c r="I105" s="36">
        <f t="shared" si="6"/>
        <v>50</v>
      </c>
    </row>
    <row r="106" spans="1:12" ht="24" customHeight="1" x14ac:dyDescent="0.25">
      <c r="A106" s="21">
        <v>83</v>
      </c>
      <c r="B106" s="195">
        <v>43433</v>
      </c>
      <c r="C106" s="196">
        <v>253</v>
      </c>
      <c r="D106" s="196" t="s">
        <v>132</v>
      </c>
      <c r="E106" s="211">
        <v>50</v>
      </c>
      <c r="F106" s="18"/>
      <c r="G106" s="18"/>
      <c r="H106" s="40"/>
      <c r="I106" s="36">
        <f t="shared" si="6"/>
        <v>50</v>
      </c>
    </row>
    <row r="107" spans="1:12" ht="24" customHeight="1" x14ac:dyDescent="0.25">
      <c r="A107" s="21">
        <v>84</v>
      </c>
      <c r="B107" s="195">
        <v>43433</v>
      </c>
      <c r="C107" s="196">
        <v>254</v>
      </c>
      <c r="D107" s="196" t="s">
        <v>133</v>
      </c>
      <c r="E107" s="211">
        <v>10</v>
      </c>
      <c r="F107" s="18"/>
      <c r="G107" s="18"/>
      <c r="H107" s="40"/>
      <c r="I107" s="36">
        <f t="shared" si="6"/>
        <v>10</v>
      </c>
    </row>
    <row r="108" spans="1:12" ht="24" customHeight="1" x14ac:dyDescent="0.25">
      <c r="A108" s="21">
        <v>85</v>
      </c>
      <c r="B108" s="195">
        <v>43433</v>
      </c>
      <c r="C108" s="196">
        <v>255</v>
      </c>
      <c r="D108" s="196" t="s">
        <v>134</v>
      </c>
      <c r="E108" s="211">
        <v>10</v>
      </c>
      <c r="F108" s="18"/>
      <c r="G108" s="18"/>
      <c r="H108" s="40"/>
      <c r="I108" s="36">
        <f t="shared" si="6"/>
        <v>10</v>
      </c>
    </row>
    <row r="109" spans="1:12" ht="24" customHeight="1" x14ac:dyDescent="0.25">
      <c r="A109" s="21">
        <v>86</v>
      </c>
      <c r="B109" s="195">
        <v>43433</v>
      </c>
      <c r="C109" s="196">
        <v>256</v>
      </c>
      <c r="D109" s="196" t="s">
        <v>135</v>
      </c>
      <c r="E109" s="211">
        <v>50</v>
      </c>
      <c r="F109" s="18"/>
      <c r="G109" s="18"/>
      <c r="H109" s="40"/>
      <c r="I109" s="36">
        <f t="shared" si="6"/>
        <v>50</v>
      </c>
    </row>
    <row r="110" spans="1:12" ht="24" customHeight="1" x14ac:dyDescent="0.25">
      <c r="A110" s="21">
        <v>87</v>
      </c>
      <c r="B110" s="195">
        <v>43433</v>
      </c>
      <c r="C110" s="196">
        <v>257</v>
      </c>
      <c r="D110" s="196" t="s">
        <v>136</v>
      </c>
      <c r="E110" s="211">
        <v>60</v>
      </c>
      <c r="F110" s="18"/>
      <c r="G110" s="18"/>
      <c r="H110" s="40"/>
      <c r="I110" s="38">
        <f t="shared" si="6"/>
        <v>60</v>
      </c>
    </row>
    <row r="111" spans="1:12" ht="24" customHeight="1" x14ac:dyDescent="0.25">
      <c r="A111" s="21">
        <v>88</v>
      </c>
      <c r="B111" s="195">
        <v>43433</v>
      </c>
      <c r="C111" s="196">
        <v>258</v>
      </c>
      <c r="D111" s="196" t="s">
        <v>137</v>
      </c>
      <c r="E111" s="211">
        <v>60</v>
      </c>
      <c r="F111" s="18"/>
      <c r="G111" s="18"/>
      <c r="H111" s="40"/>
      <c r="I111" s="38">
        <f t="shared" si="6"/>
        <v>60</v>
      </c>
    </row>
    <row r="112" spans="1:12" ht="24" customHeight="1" x14ac:dyDescent="0.25">
      <c r="A112" s="21">
        <v>89</v>
      </c>
      <c r="B112" s="195">
        <v>43433</v>
      </c>
      <c r="C112" s="196">
        <v>259</v>
      </c>
      <c r="D112" s="196" t="s">
        <v>138</v>
      </c>
      <c r="E112" s="211">
        <v>50</v>
      </c>
      <c r="F112" s="18"/>
      <c r="G112" s="18"/>
      <c r="H112" s="40"/>
      <c r="I112" s="38">
        <f t="shared" si="6"/>
        <v>50</v>
      </c>
    </row>
    <row r="113" spans="1:9" ht="24" customHeight="1" x14ac:dyDescent="0.25">
      <c r="A113" s="21">
        <v>90</v>
      </c>
      <c r="B113" s="195">
        <v>43433</v>
      </c>
      <c r="C113" s="196">
        <v>260</v>
      </c>
      <c r="D113" s="196" t="s">
        <v>62</v>
      </c>
      <c r="E113" s="211">
        <v>505</v>
      </c>
      <c r="F113" s="18"/>
      <c r="G113" s="18"/>
      <c r="H113" s="40"/>
      <c r="I113" s="38">
        <f t="shared" si="6"/>
        <v>505</v>
      </c>
    </row>
    <row r="114" spans="1:9" ht="24" customHeight="1" x14ac:dyDescent="0.25">
      <c r="A114" s="21">
        <v>91</v>
      </c>
      <c r="B114" s="212">
        <v>43444</v>
      </c>
      <c r="C114" s="213">
        <v>261</v>
      </c>
      <c r="D114" s="214" t="s">
        <v>141</v>
      </c>
      <c r="E114" s="215">
        <v>100</v>
      </c>
      <c r="F114" s="18"/>
      <c r="G114" s="18"/>
      <c r="H114" s="40"/>
      <c r="I114" s="38">
        <f t="shared" si="6"/>
        <v>100</v>
      </c>
    </row>
    <row r="115" spans="1:9" ht="24" customHeight="1" x14ac:dyDescent="0.25">
      <c r="A115" s="21">
        <v>92</v>
      </c>
      <c r="B115" s="212">
        <v>43444</v>
      </c>
      <c r="C115" s="213">
        <v>262</v>
      </c>
      <c r="D115" s="214" t="s">
        <v>142</v>
      </c>
      <c r="E115" s="215">
        <v>30</v>
      </c>
      <c r="F115" s="18"/>
      <c r="G115" s="18"/>
      <c r="H115" s="40"/>
      <c r="I115" s="38">
        <f t="shared" si="6"/>
        <v>30</v>
      </c>
    </row>
    <row r="116" spans="1:9" ht="24" customHeight="1" x14ac:dyDescent="0.25">
      <c r="A116" s="21">
        <v>93</v>
      </c>
      <c r="B116" s="212">
        <v>43444</v>
      </c>
      <c r="C116" s="213">
        <v>263</v>
      </c>
      <c r="D116" s="214" t="s">
        <v>143</v>
      </c>
      <c r="E116" s="215">
        <v>20</v>
      </c>
      <c r="F116" s="18"/>
      <c r="G116" s="18"/>
      <c r="H116" s="40"/>
      <c r="I116" s="38">
        <f t="shared" si="6"/>
        <v>20</v>
      </c>
    </row>
    <row r="117" spans="1:9" ht="24" customHeight="1" x14ac:dyDescent="0.25">
      <c r="A117" s="21">
        <v>94</v>
      </c>
      <c r="B117" s="212">
        <v>43444</v>
      </c>
      <c r="C117" s="213">
        <v>264</v>
      </c>
      <c r="D117" s="214" t="s">
        <v>144</v>
      </c>
      <c r="E117" s="215">
        <v>10</v>
      </c>
      <c r="F117" s="18"/>
      <c r="G117" s="18"/>
      <c r="H117" s="40"/>
      <c r="I117" s="38">
        <f t="shared" si="6"/>
        <v>10</v>
      </c>
    </row>
    <row r="118" spans="1:9" ht="24" customHeight="1" x14ac:dyDescent="0.25">
      <c r="A118" s="21">
        <v>95</v>
      </c>
      <c r="B118" s="212">
        <v>43444</v>
      </c>
      <c r="C118" s="213">
        <v>265</v>
      </c>
      <c r="D118" s="214" t="s">
        <v>145</v>
      </c>
      <c r="E118" s="215">
        <v>10</v>
      </c>
      <c r="F118" s="18"/>
      <c r="G118" s="18"/>
      <c r="H118" s="40"/>
      <c r="I118" s="38">
        <f t="shared" si="6"/>
        <v>10</v>
      </c>
    </row>
    <row r="119" spans="1:9" ht="24" customHeight="1" x14ac:dyDescent="0.25">
      <c r="A119" s="21">
        <v>96</v>
      </c>
      <c r="B119" s="212">
        <v>43444</v>
      </c>
      <c r="C119" s="213">
        <v>266</v>
      </c>
      <c r="D119" s="214" t="s">
        <v>146</v>
      </c>
      <c r="E119" s="215">
        <v>15</v>
      </c>
      <c r="F119" s="18"/>
      <c r="G119" s="18"/>
      <c r="H119" s="40"/>
      <c r="I119" s="38">
        <f t="shared" si="6"/>
        <v>15</v>
      </c>
    </row>
    <row r="120" spans="1:9" ht="24" customHeight="1" x14ac:dyDescent="0.25">
      <c r="A120" s="21">
        <v>97</v>
      </c>
      <c r="B120" s="212">
        <v>43444</v>
      </c>
      <c r="C120" s="213">
        <v>267</v>
      </c>
      <c r="D120" s="214" t="s">
        <v>147</v>
      </c>
      <c r="E120" s="215">
        <v>20</v>
      </c>
      <c r="F120" s="18"/>
      <c r="G120" s="18"/>
      <c r="H120" s="40"/>
      <c r="I120" s="38">
        <f t="shared" si="6"/>
        <v>20</v>
      </c>
    </row>
    <row r="121" spans="1:9" ht="24" customHeight="1" x14ac:dyDescent="0.25">
      <c r="A121" s="21">
        <v>98</v>
      </c>
      <c r="B121" s="212">
        <v>43444</v>
      </c>
      <c r="C121" s="213">
        <v>268</v>
      </c>
      <c r="D121" s="214" t="s">
        <v>148</v>
      </c>
      <c r="E121" s="215">
        <v>10</v>
      </c>
      <c r="F121" s="18"/>
      <c r="G121" s="18"/>
      <c r="H121" s="40"/>
      <c r="I121" s="38">
        <f t="shared" si="6"/>
        <v>10</v>
      </c>
    </row>
    <row r="122" spans="1:9" ht="24" customHeight="1" x14ac:dyDescent="0.25">
      <c r="A122" s="21">
        <v>99</v>
      </c>
      <c r="B122" s="212">
        <v>43444</v>
      </c>
      <c r="C122" s="213">
        <v>269</v>
      </c>
      <c r="D122" s="214" t="s">
        <v>149</v>
      </c>
      <c r="E122" s="215">
        <v>20</v>
      </c>
      <c r="F122" s="18"/>
      <c r="G122" s="18"/>
      <c r="H122" s="40"/>
      <c r="I122" s="38">
        <f t="shared" si="6"/>
        <v>20</v>
      </c>
    </row>
    <row r="123" spans="1:9" ht="24" customHeight="1" thickBot="1" x14ac:dyDescent="0.3">
      <c r="A123" s="22">
        <v>100</v>
      </c>
      <c r="B123" s="216">
        <v>43444</v>
      </c>
      <c r="C123" s="217">
        <v>270</v>
      </c>
      <c r="D123" s="218" t="s">
        <v>79</v>
      </c>
      <c r="E123" s="219">
        <v>5</v>
      </c>
      <c r="F123" s="19"/>
      <c r="G123" s="19"/>
      <c r="H123" s="43"/>
      <c r="I123" s="38">
        <f t="shared" ref="I123" si="7">E123+F123+G123+H123</f>
        <v>5</v>
      </c>
    </row>
    <row r="124" spans="1:9" ht="24" customHeight="1" thickBot="1" x14ac:dyDescent="0.3">
      <c r="A124" s="101" t="s">
        <v>12</v>
      </c>
      <c r="B124" s="102"/>
      <c r="C124" s="102"/>
      <c r="D124" s="102"/>
      <c r="E124" s="17">
        <f>SUM(E98:E123)</f>
        <v>3885</v>
      </c>
      <c r="F124" s="17">
        <f>SUM(F98:F123)</f>
        <v>400</v>
      </c>
      <c r="G124" s="17">
        <f>SUM(G98:G123)</f>
        <v>0</v>
      </c>
      <c r="H124" s="17">
        <f>SUM(H98:H123)</f>
        <v>550</v>
      </c>
      <c r="I124" s="28">
        <f>SUM(I98:I123)</f>
        <v>7836.83</v>
      </c>
    </row>
    <row r="125" spans="1:9" ht="17.25" customHeight="1" x14ac:dyDescent="0.25">
      <c r="A125" s="109"/>
      <c r="B125" s="109"/>
      <c r="C125" s="109"/>
      <c r="D125" s="109"/>
      <c r="E125" s="109"/>
      <c r="F125" s="109"/>
      <c r="G125" s="109"/>
      <c r="H125" s="109"/>
      <c r="I125" s="109"/>
    </row>
    <row r="126" spans="1:9" ht="20.100000000000001" customHeight="1" thickBot="1" x14ac:dyDescent="0.3">
      <c r="A126" s="85"/>
      <c r="B126" s="85"/>
      <c r="C126" s="85"/>
      <c r="D126" s="85"/>
      <c r="E126" s="85"/>
      <c r="F126" s="85"/>
      <c r="G126" s="85"/>
      <c r="H126" s="85"/>
      <c r="I126" s="27" t="s">
        <v>14</v>
      </c>
    </row>
    <row r="127" spans="1:9" ht="20.100000000000001" customHeight="1" x14ac:dyDescent="0.25">
      <c r="A127" s="107" t="s">
        <v>0</v>
      </c>
      <c r="B127" s="98" t="s">
        <v>40</v>
      </c>
      <c r="C127" s="98" t="s">
        <v>59</v>
      </c>
      <c r="D127" s="98" t="s">
        <v>41</v>
      </c>
      <c r="E127" s="98" t="s">
        <v>46</v>
      </c>
      <c r="F127" s="98"/>
      <c r="G127" s="98"/>
      <c r="H127" s="98"/>
      <c r="I127" s="118" t="s">
        <v>1</v>
      </c>
    </row>
    <row r="128" spans="1:9" ht="36.950000000000003" customHeight="1" thickBot="1" x14ac:dyDescent="0.3">
      <c r="A128" s="108"/>
      <c r="B128" s="100"/>
      <c r="C128" s="100"/>
      <c r="D128" s="100"/>
      <c r="E128" s="86" t="s">
        <v>42</v>
      </c>
      <c r="F128" s="86" t="s">
        <v>43</v>
      </c>
      <c r="G128" s="86" t="s">
        <v>44</v>
      </c>
      <c r="H128" s="86" t="s">
        <v>45</v>
      </c>
      <c r="I128" s="119"/>
    </row>
    <row r="129" spans="1:9" ht="24" customHeight="1" thickBot="1" x14ac:dyDescent="0.3">
      <c r="A129" s="103" t="s">
        <v>11</v>
      </c>
      <c r="B129" s="104"/>
      <c r="C129" s="104"/>
      <c r="D129" s="104"/>
      <c r="E129" s="30">
        <f>E124</f>
        <v>3885</v>
      </c>
      <c r="F129" s="30">
        <f t="shared" ref="F129:H129" si="8">F124</f>
        <v>400</v>
      </c>
      <c r="G129" s="30">
        <f t="shared" si="8"/>
        <v>0</v>
      </c>
      <c r="H129" s="31">
        <f t="shared" si="8"/>
        <v>550</v>
      </c>
      <c r="I129" s="35">
        <f>I124</f>
        <v>7836.83</v>
      </c>
    </row>
    <row r="130" spans="1:9" ht="24" customHeight="1" x14ac:dyDescent="0.25">
      <c r="A130" s="20">
        <v>101</v>
      </c>
      <c r="B130" s="220">
        <v>43444</v>
      </c>
      <c r="C130" s="221">
        <v>271</v>
      </c>
      <c r="D130" s="222" t="s">
        <v>150</v>
      </c>
      <c r="E130" s="223">
        <v>30</v>
      </c>
      <c r="F130" s="32"/>
      <c r="G130" s="32"/>
      <c r="H130" s="54"/>
      <c r="I130" s="36">
        <f t="shared" ref="I130:I140" si="9">E130+F130+G130+H130</f>
        <v>30</v>
      </c>
    </row>
    <row r="131" spans="1:9" ht="24" customHeight="1" x14ac:dyDescent="0.25">
      <c r="A131" s="21">
        <v>102</v>
      </c>
      <c r="B131" s="212">
        <v>43444</v>
      </c>
      <c r="C131" s="213">
        <v>272</v>
      </c>
      <c r="D131" s="214" t="s">
        <v>82</v>
      </c>
      <c r="E131" s="215">
        <v>5</v>
      </c>
      <c r="F131" s="18"/>
      <c r="G131" s="18"/>
      <c r="H131" s="40"/>
      <c r="I131" s="36">
        <f t="shared" si="9"/>
        <v>5</v>
      </c>
    </row>
    <row r="132" spans="1:9" ht="24" customHeight="1" x14ac:dyDescent="0.25">
      <c r="A132" s="21">
        <v>103</v>
      </c>
      <c r="B132" s="212">
        <v>43444</v>
      </c>
      <c r="C132" s="213">
        <v>273</v>
      </c>
      <c r="D132" s="214" t="s">
        <v>151</v>
      </c>
      <c r="E132" s="215">
        <v>10</v>
      </c>
      <c r="F132" s="18"/>
      <c r="G132" s="18"/>
      <c r="H132" s="40"/>
      <c r="I132" s="36">
        <f t="shared" si="9"/>
        <v>10</v>
      </c>
    </row>
    <row r="133" spans="1:9" ht="24" customHeight="1" x14ac:dyDescent="0.25">
      <c r="A133" s="21">
        <v>104</v>
      </c>
      <c r="B133" s="212">
        <v>43444</v>
      </c>
      <c r="C133" s="213">
        <v>274</v>
      </c>
      <c r="D133" s="214" t="s">
        <v>152</v>
      </c>
      <c r="E133" s="215">
        <v>60</v>
      </c>
      <c r="F133" s="18"/>
      <c r="G133" s="18"/>
      <c r="H133" s="40"/>
      <c r="I133" s="36">
        <f t="shared" si="9"/>
        <v>60</v>
      </c>
    </row>
    <row r="134" spans="1:9" ht="24" customHeight="1" x14ac:dyDescent="0.25">
      <c r="A134" s="21">
        <v>105</v>
      </c>
      <c r="B134" s="212">
        <v>43444</v>
      </c>
      <c r="C134" s="213">
        <v>275</v>
      </c>
      <c r="D134" s="214" t="s">
        <v>153</v>
      </c>
      <c r="E134" s="215">
        <v>10</v>
      </c>
      <c r="F134" s="18"/>
      <c r="G134" s="18"/>
      <c r="H134" s="40"/>
      <c r="I134" s="36">
        <f t="shared" si="9"/>
        <v>10</v>
      </c>
    </row>
    <row r="135" spans="1:9" ht="24" customHeight="1" x14ac:dyDescent="0.25">
      <c r="A135" s="21">
        <v>106</v>
      </c>
      <c r="B135" s="212">
        <v>43444</v>
      </c>
      <c r="C135" s="213">
        <v>276</v>
      </c>
      <c r="D135" s="214" t="s">
        <v>154</v>
      </c>
      <c r="E135" s="215">
        <v>100</v>
      </c>
      <c r="F135" s="18"/>
      <c r="G135" s="18"/>
      <c r="H135" s="40"/>
      <c r="I135" s="36">
        <f t="shared" si="9"/>
        <v>100</v>
      </c>
    </row>
    <row r="136" spans="1:9" ht="24" customHeight="1" x14ac:dyDescent="0.25">
      <c r="A136" s="21">
        <v>107</v>
      </c>
      <c r="B136" s="212">
        <v>43444</v>
      </c>
      <c r="C136" s="213">
        <v>277</v>
      </c>
      <c r="D136" s="214" t="s">
        <v>155</v>
      </c>
      <c r="E136" s="215">
        <v>200</v>
      </c>
      <c r="F136" s="18"/>
      <c r="G136" s="18"/>
      <c r="H136" s="40"/>
      <c r="I136" s="36">
        <f t="shared" si="9"/>
        <v>200</v>
      </c>
    </row>
    <row r="137" spans="1:9" ht="24" customHeight="1" x14ac:dyDescent="0.25">
      <c r="A137" s="21">
        <v>108</v>
      </c>
      <c r="B137" s="212">
        <v>43444</v>
      </c>
      <c r="C137" s="213">
        <v>278</v>
      </c>
      <c r="D137" s="214" t="s">
        <v>156</v>
      </c>
      <c r="E137" s="215">
        <v>20</v>
      </c>
      <c r="F137" s="18"/>
      <c r="G137" s="18"/>
      <c r="H137" s="40"/>
      <c r="I137" s="36">
        <f t="shared" si="9"/>
        <v>20</v>
      </c>
    </row>
    <row r="138" spans="1:9" ht="24" customHeight="1" x14ac:dyDescent="0.25">
      <c r="A138" s="21">
        <v>109</v>
      </c>
      <c r="B138" s="212">
        <v>43444</v>
      </c>
      <c r="C138" s="213">
        <v>279</v>
      </c>
      <c r="D138" s="214" t="s">
        <v>157</v>
      </c>
      <c r="E138" s="215">
        <v>20</v>
      </c>
      <c r="F138" s="18"/>
      <c r="G138" s="18"/>
      <c r="H138" s="40"/>
      <c r="I138" s="36">
        <f t="shared" si="9"/>
        <v>20</v>
      </c>
    </row>
    <row r="139" spans="1:9" ht="24" customHeight="1" x14ac:dyDescent="0.25">
      <c r="A139" s="21">
        <v>110</v>
      </c>
      <c r="B139" s="212">
        <v>43444</v>
      </c>
      <c r="C139" s="213">
        <v>280</v>
      </c>
      <c r="D139" s="214" t="s">
        <v>158</v>
      </c>
      <c r="E139" s="215">
        <v>10</v>
      </c>
      <c r="F139" s="18"/>
      <c r="G139" s="18"/>
      <c r="H139" s="40"/>
      <c r="I139" s="36">
        <f t="shared" si="9"/>
        <v>10</v>
      </c>
    </row>
    <row r="140" spans="1:9" ht="24" customHeight="1" x14ac:dyDescent="0.25">
      <c r="A140" s="21">
        <v>111</v>
      </c>
      <c r="B140" s="212">
        <v>43444</v>
      </c>
      <c r="C140" s="213">
        <v>281</v>
      </c>
      <c r="D140" s="214" t="s">
        <v>159</v>
      </c>
      <c r="E140" s="215">
        <v>55</v>
      </c>
      <c r="F140" s="18"/>
      <c r="G140" s="18"/>
      <c r="H140" s="40"/>
      <c r="I140" s="36">
        <f t="shared" si="9"/>
        <v>55</v>
      </c>
    </row>
    <row r="141" spans="1:9" ht="24" customHeight="1" x14ac:dyDescent="0.25">
      <c r="A141" s="21">
        <v>112</v>
      </c>
      <c r="B141" s="64">
        <v>43462</v>
      </c>
      <c r="C141" s="65">
        <v>282</v>
      </c>
      <c r="D141" s="34" t="s">
        <v>162</v>
      </c>
      <c r="E141" s="18">
        <v>20</v>
      </c>
      <c r="F141" s="18"/>
      <c r="G141" s="18"/>
      <c r="H141" s="40"/>
      <c r="I141" s="36">
        <f t="shared" ref="I141:I154" si="10">E141+F141+G141+H141</f>
        <v>20</v>
      </c>
    </row>
    <row r="142" spans="1:9" ht="24" customHeight="1" x14ac:dyDescent="0.25">
      <c r="A142" s="21">
        <v>113</v>
      </c>
      <c r="B142" s="64">
        <v>43462</v>
      </c>
      <c r="C142" s="65">
        <v>283</v>
      </c>
      <c r="D142" s="34" t="s">
        <v>163</v>
      </c>
      <c r="E142" s="18">
        <v>60</v>
      </c>
      <c r="F142" s="18"/>
      <c r="G142" s="18"/>
      <c r="H142" s="40"/>
      <c r="I142" s="36">
        <f t="shared" si="10"/>
        <v>60</v>
      </c>
    </row>
    <row r="143" spans="1:9" ht="24" customHeight="1" x14ac:dyDescent="0.25">
      <c r="A143" s="21">
        <v>114</v>
      </c>
      <c r="B143" s="64">
        <v>43475</v>
      </c>
      <c r="C143" s="65">
        <v>284</v>
      </c>
      <c r="D143" s="34" t="s">
        <v>119</v>
      </c>
      <c r="E143" s="18">
        <v>20</v>
      </c>
      <c r="F143" s="18"/>
      <c r="G143" s="18"/>
      <c r="H143" s="40"/>
      <c r="I143" s="36">
        <f t="shared" si="10"/>
        <v>20</v>
      </c>
    </row>
    <row r="144" spans="1:9" ht="24" customHeight="1" x14ac:dyDescent="0.25">
      <c r="A144" s="21">
        <v>115</v>
      </c>
      <c r="B144" s="64">
        <v>43475</v>
      </c>
      <c r="C144" s="65">
        <v>285</v>
      </c>
      <c r="D144" s="34" t="s">
        <v>167</v>
      </c>
      <c r="E144" s="18">
        <v>25</v>
      </c>
      <c r="F144" s="18"/>
      <c r="G144" s="18"/>
      <c r="H144" s="40"/>
      <c r="I144" s="36">
        <f t="shared" si="10"/>
        <v>25</v>
      </c>
    </row>
    <row r="145" spans="1:9" ht="24" customHeight="1" x14ac:dyDescent="0.25">
      <c r="A145" s="21">
        <v>116</v>
      </c>
      <c r="B145" s="64">
        <v>43516</v>
      </c>
      <c r="C145" s="65">
        <v>286</v>
      </c>
      <c r="D145" s="34" t="s">
        <v>168</v>
      </c>
      <c r="E145" s="18">
        <v>40</v>
      </c>
      <c r="F145" s="18"/>
      <c r="G145" s="18"/>
      <c r="H145" s="40"/>
      <c r="I145" s="36">
        <f t="shared" si="10"/>
        <v>40</v>
      </c>
    </row>
    <row r="146" spans="1:9" ht="24" customHeight="1" x14ac:dyDescent="0.25">
      <c r="A146" s="21">
        <v>117</v>
      </c>
      <c r="B146" s="64">
        <v>43529</v>
      </c>
      <c r="C146" s="65">
        <v>287</v>
      </c>
      <c r="D146" s="34" t="s">
        <v>169</v>
      </c>
      <c r="E146" s="18">
        <v>50</v>
      </c>
      <c r="F146" s="18"/>
      <c r="G146" s="18"/>
      <c r="H146" s="40"/>
      <c r="I146" s="36">
        <f t="shared" si="10"/>
        <v>50</v>
      </c>
    </row>
    <row r="147" spans="1:9" ht="24" customHeight="1" x14ac:dyDescent="0.25">
      <c r="A147" s="21">
        <v>118</v>
      </c>
      <c r="B147" s="64">
        <v>43529</v>
      </c>
      <c r="C147" s="65">
        <v>288</v>
      </c>
      <c r="D147" s="34" t="s">
        <v>170</v>
      </c>
      <c r="E147" s="18">
        <v>50</v>
      </c>
      <c r="F147" s="18"/>
      <c r="G147" s="18"/>
      <c r="H147" s="40"/>
      <c r="I147" s="36">
        <f t="shared" si="10"/>
        <v>50</v>
      </c>
    </row>
    <row r="148" spans="1:9" ht="24" customHeight="1" x14ac:dyDescent="0.25">
      <c r="A148" s="21">
        <v>119</v>
      </c>
      <c r="B148" s="64">
        <v>43174</v>
      </c>
      <c r="C148" s="65">
        <v>289</v>
      </c>
      <c r="D148" s="34" t="s">
        <v>171</v>
      </c>
      <c r="E148" s="18">
        <v>60</v>
      </c>
      <c r="F148" s="18"/>
      <c r="G148" s="18"/>
      <c r="H148" s="40"/>
      <c r="I148" s="36">
        <f t="shared" si="10"/>
        <v>60</v>
      </c>
    </row>
    <row r="149" spans="1:9" ht="24" customHeight="1" x14ac:dyDescent="0.25">
      <c r="A149" s="21">
        <v>120</v>
      </c>
      <c r="B149" s="64">
        <v>43550</v>
      </c>
      <c r="C149" s="65">
        <v>290</v>
      </c>
      <c r="D149" s="34" t="s">
        <v>150</v>
      </c>
      <c r="E149" s="18">
        <v>20</v>
      </c>
      <c r="F149" s="18"/>
      <c r="G149" s="18"/>
      <c r="H149" s="40"/>
      <c r="I149" s="36">
        <f t="shared" si="10"/>
        <v>20</v>
      </c>
    </row>
    <row r="150" spans="1:9" ht="24" customHeight="1" x14ac:dyDescent="0.25">
      <c r="A150" s="21">
        <v>121</v>
      </c>
      <c r="B150" s="64">
        <v>43550</v>
      </c>
      <c r="C150" s="65">
        <v>291</v>
      </c>
      <c r="D150" s="34" t="s">
        <v>172</v>
      </c>
      <c r="E150" s="18">
        <v>100</v>
      </c>
      <c r="F150" s="18"/>
      <c r="G150" s="18"/>
      <c r="H150" s="40"/>
      <c r="I150" s="36">
        <f t="shared" si="10"/>
        <v>100</v>
      </c>
    </row>
    <row r="151" spans="1:9" ht="24" customHeight="1" x14ac:dyDescent="0.25">
      <c r="A151" s="21">
        <v>122</v>
      </c>
      <c r="B151" s="64">
        <v>43558</v>
      </c>
      <c r="C151" s="65">
        <v>292</v>
      </c>
      <c r="D151" s="34" t="s">
        <v>173</v>
      </c>
      <c r="E151" s="18">
        <v>20</v>
      </c>
      <c r="F151" s="18"/>
      <c r="G151" s="18"/>
      <c r="H151" s="40"/>
      <c r="I151" s="36">
        <f t="shared" si="10"/>
        <v>20</v>
      </c>
    </row>
    <row r="152" spans="1:9" ht="24" customHeight="1" x14ac:dyDescent="0.25">
      <c r="A152" s="21">
        <v>123</v>
      </c>
      <c r="B152" s="64">
        <v>43579</v>
      </c>
      <c r="C152" s="65">
        <v>293</v>
      </c>
      <c r="D152" s="34" t="s">
        <v>174</v>
      </c>
      <c r="E152" s="18">
        <v>500</v>
      </c>
      <c r="F152" s="18"/>
      <c r="G152" s="18"/>
      <c r="H152" s="40"/>
      <c r="I152" s="36">
        <f t="shared" si="10"/>
        <v>500</v>
      </c>
    </row>
    <row r="153" spans="1:9" ht="24" customHeight="1" x14ac:dyDescent="0.25">
      <c r="A153" s="21">
        <v>124</v>
      </c>
      <c r="B153" s="64">
        <v>43579</v>
      </c>
      <c r="C153" s="65">
        <v>294</v>
      </c>
      <c r="D153" s="34" t="s">
        <v>107</v>
      </c>
      <c r="E153" s="18">
        <v>250</v>
      </c>
      <c r="F153" s="18"/>
      <c r="G153" s="18"/>
      <c r="H153" s="40"/>
      <c r="I153" s="36">
        <f t="shared" si="10"/>
        <v>250</v>
      </c>
    </row>
    <row r="154" spans="1:9" ht="24" customHeight="1" thickBot="1" x14ac:dyDescent="0.3">
      <c r="A154" s="22">
        <v>125</v>
      </c>
      <c r="B154" s="64">
        <v>43579</v>
      </c>
      <c r="C154" s="57">
        <v>295</v>
      </c>
      <c r="D154" s="57" t="s">
        <v>62</v>
      </c>
      <c r="E154" s="19">
        <v>500</v>
      </c>
      <c r="F154" s="19"/>
      <c r="G154" s="19"/>
      <c r="H154" s="43"/>
      <c r="I154" s="38">
        <f t="shared" si="10"/>
        <v>500</v>
      </c>
    </row>
    <row r="155" spans="1:9" ht="24" customHeight="1" thickBot="1" x14ac:dyDescent="0.3">
      <c r="A155" s="101" t="s">
        <v>12</v>
      </c>
      <c r="B155" s="102"/>
      <c r="C155" s="102"/>
      <c r="D155" s="102"/>
      <c r="E155" s="17">
        <f>SUM(E129:E154)</f>
        <v>6120</v>
      </c>
      <c r="F155" s="17">
        <f>SUM(F129:F154)</f>
        <v>400</v>
      </c>
      <c r="G155" s="17">
        <f>SUM(G129:G154)</f>
        <v>0</v>
      </c>
      <c r="H155" s="17">
        <f>SUM(H129:H154)</f>
        <v>550</v>
      </c>
      <c r="I155" s="28">
        <f>SUM(I129:I154)</f>
        <v>10071.83</v>
      </c>
    </row>
    <row r="156" spans="1:9" ht="16.5" customHeight="1" x14ac:dyDescent="0.25">
      <c r="A156" s="109"/>
      <c r="B156" s="109"/>
      <c r="C156" s="109"/>
      <c r="D156" s="109"/>
      <c r="E156" s="109"/>
      <c r="F156" s="109"/>
      <c r="G156" s="109"/>
      <c r="H156" s="109"/>
      <c r="I156" s="109"/>
    </row>
    <row r="157" spans="1:9" ht="20.100000000000001" customHeight="1" thickBot="1" x14ac:dyDescent="0.3">
      <c r="A157" s="85"/>
      <c r="B157" s="85"/>
      <c r="C157" s="85"/>
      <c r="D157" s="85"/>
      <c r="E157" s="85"/>
      <c r="F157" s="85"/>
      <c r="G157" s="85"/>
      <c r="H157" s="85"/>
      <c r="I157" s="27" t="s">
        <v>15</v>
      </c>
    </row>
    <row r="158" spans="1:9" ht="20.100000000000001" customHeight="1" x14ac:dyDescent="0.25">
      <c r="A158" s="107" t="s">
        <v>0</v>
      </c>
      <c r="B158" s="98" t="s">
        <v>40</v>
      </c>
      <c r="C158" s="98" t="s">
        <v>59</v>
      </c>
      <c r="D158" s="98" t="s">
        <v>41</v>
      </c>
      <c r="E158" s="98" t="s">
        <v>46</v>
      </c>
      <c r="F158" s="98"/>
      <c r="G158" s="98"/>
      <c r="H158" s="99"/>
      <c r="I158" s="120" t="s">
        <v>1</v>
      </c>
    </row>
    <row r="159" spans="1:9" ht="36.950000000000003" customHeight="1" thickBot="1" x14ac:dyDescent="0.3">
      <c r="A159" s="108"/>
      <c r="B159" s="100"/>
      <c r="C159" s="100"/>
      <c r="D159" s="100"/>
      <c r="E159" s="86" t="s">
        <v>42</v>
      </c>
      <c r="F159" s="86" t="s">
        <v>43</v>
      </c>
      <c r="G159" s="86" t="s">
        <v>44</v>
      </c>
      <c r="H159" s="52" t="s">
        <v>45</v>
      </c>
      <c r="I159" s="121"/>
    </row>
    <row r="160" spans="1:9" ht="24" customHeight="1" thickBot="1" x14ac:dyDescent="0.3">
      <c r="A160" s="122" t="s">
        <v>11</v>
      </c>
      <c r="B160" s="123"/>
      <c r="C160" s="123"/>
      <c r="D160" s="123"/>
      <c r="E160" s="30">
        <f>E155</f>
        <v>6120</v>
      </c>
      <c r="F160" s="30">
        <f t="shared" ref="F160:H160" si="11">F155</f>
        <v>400</v>
      </c>
      <c r="G160" s="30">
        <f t="shared" si="11"/>
        <v>0</v>
      </c>
      <c r="H160" s="33">
        <f t="shared" si="11"/>
        <v>550</v>
      </c>
      <c r="I160" s="17">
        <f>I155</f>
        <v>10071.83</v>
      </c>
    </row>
    <row r="161" spans="1:9" ht="24" customHeight="1" x14ac:dyDescent="0.25">
      <c r="A161" s="20">
        <v>126</v>
      </c>
      <c r="B161" s="64">
        <v>43579</v>
      </c>
      <c r="C161" s="207">
        <v>296</v>
      </c>
      <c r="D161" s="207" t="s">
        <v>131</v>
      </c>
      <c r="E161" s="208">
        <v>500</v>
      </c>
      <c r="F161" s="32"/>
      <c r="G161" s="32"/>
      <c r="H161" s="54"/>
      <c r="I161" s="29">
        <f t="shared" ref="I161:I185" si="12">E161+F161+G161+H161</f>
        <v>500</v>
      </c>
    </row>
    <row r="162" spans="1:9" ht="24" customHeight="1" x14ac:dyDescent="0.25">
      <c r="A162" s="21">
        <v>127</v>
      </c>
      <c r="B162" s="64">
        <v>43579</v>
      </c>
      <c r="C162" s="196">
        <v>297</v>
      </c>
      <c r="D162" s="196" t="s">
        <v>102</v>
      </c>
      <c r="E162" s="197">
        <v>50</v>
      </c>
      <c r="F162" s="18"/>
      <c r="G162" s="18"/>
      <c r="H162" s="40"/>
      <c r="I162" s="36">
        <f t="shared" si="12"/>
        <v>50</v>
      </c>
    </row>
    <row r="163" spans="1:9" ht="24" customHeight="1" x14ac:dyDescent="0.25">
      <c r="A163" s="21">
        <v>128</v>
      </c>
      <c r="B163" s="64">
        <v>43579</v>
      </c>
      <c r="C163" s="196">
        <v>298</v>
      </c>
      <c r="D163" s="196" t="s">
        <v>175</v>
      </c>
      <c r="E163" s="197">
        <v>10</v>
      </c>
      <c r="F163" s="18"/>
      <c r="G163" s="18"/>
      <c r="H163" s="40"/>
      <c r="I163" s="36">
        <f t="shared" si="12"/>
        <v>10</v>
      </c>
    </row>
    <row r="164" spans="1:9" ht="24" customHeight="1" x14ac:dyDescent="0.25">
      <c r="A164" s="21">
        <v>129</v>
      </c>
      <c r="B164" s="195">
        <v>43587</v>
      </c>
      <c r="C164" s="224">
        <v>299</v>
      </c>
      <c r="D164" s="224" t="s">
        <v>176</v>
      </c>
      <c r="E164" s="225">
        <v>1461</v>
      </c>
      <c r="F164" s="71"/>
      <c r="G164" s="71"/>
      <c r="H164" s="72"/>
      <c r="I164" s="36">
        <f t="shared" si="12"/>
        <v>1461</v>
      </c>
    </row>
    <row r="165" spans="1:9" ht="24" customHeight="1" x14ac:dyDescent="0.25">
      <c r="A165" s="21">
        <v>130</v>
      </c>
      <c r="B165" s="195">
        <v>43587</v>
      </c>
      <c r="C165" s="224">
        <v>300</v>
      </c>
      <c r="D165" s="224" t="s">
        <v>177</v>
      </c>
      <c r="E165" s="225">
        <v>250</v>
      </c>
      <c r="F165" s="71"/>
      <c r="G165" s="71"/>
      <c r="H165" s="72"/>
      <c r="I165" s="36">
        <f t="shared" si="12"/>
        <v>250</v>
      </c>
    </row>
    <row r="166" spans="1:9" ht="24" customHeight="1" x14ac:dyDescent="0.25">
      <c r="A166" s="21">
        <v>131</v>
      </c>
      <c r="B166" s="195">
        <v>43587</v>
      </c>
      <c r="C166" s="224">
        <v>301</v>
      </c>
      <c r="D166" s="224" t="s">
        <v>178</v>
      </c>
      <c r="E166" s="225">
        <v>250</v>
      </c>
      <c r="F166" s="71"/>
      <c r="G166" s="71"/>
      <c r="H166" s="72"/>
      <c r="I166" s="36">
        <f t="shared" si="12"/>
        <v>250</v>
      </c>
    </row>
    <row r="167" spans="1:9" ht="24" customHeight="1" x14ac:dyDescent="0.25">
      <c r="A167" s="21">
        <v>132</v>
      </c>
      <c r="B167" s="195">
        <v>43647</v>
      </c>
      <c r="C167" s="196">
        <v>4706544</v>
      </c>
      <c r="D167" s="196" t="s">
        <v>196</v>
      </c>
      <c r="E167" s="197">
        <v>150</v>
      </c>
      <c r="F167" s="18"/>
      <c r="G167" s="18"/>
      <c r="H167" s="40"/>
      <c r="I167" s="36">
        <f t="shared" si="12"/>
        <v>150</v>
      </c>
    </row>
    <row r="168" spans="1:9" ht="3" customHeight="1" x14ac:dyDescent="0.25">
      <c r="A168" s="21">
        <v>133</v>
      </c>
      <c r="B168" s="226"/>
      <c r="C168" s="227"/>
      <c r="D168" s="227"/>
      <c r="E168" s="228"/>
      <c r="F168" s="74"/>
      <c r="G168" s="74"/>
      <c r="H168" s="75"/>
      <c r="I168" s="76">
        <f t="shared" si="12"/>
        <v>0</v>
      </c>
    </row>
    <row r="169" spans="1:9" ht="24" customHeight="1" x14ac:dyDescent="0.25">
      <c r="A169" s="21">
        <v>134</v>
      </c>
      <c r="B169" s="195"/>
      <c r="C169" s="196"/>
      <c r="D169" s="196"/>
      <c r="E169" s="197"/>
      <c r="F169" s="18"/>
      <c r="G169" s="18"/>
      <c r="H169" s="40"/>
      <c r="I169" s="36">
        <f t="shared" si="12"/>
        <v>0</v>
      </c>
    </row>
    <row r="170" spans="1:9" ht="24" customHeight="1" x14ac:dyDescent="0.25">
      <c r="A170" s="21">
        <v>135</v>
      </c>
      <c r="B170" s="195"/>
      <c r="C170" s="196"/>
      <c r="D170" s="196"/>
      <c r="E170" s="197"/>
      <c r="F170" s="18"/>
      <c r="G170" s="18"/>
      <c r="H170" s="40"/>
      <c r="I170" s="36">
        <f t="shared" si="12"/>
        <v>0</v>
      </c>
    </row>
    <row r="171" spans="1:9" ht="24" customHeight="1" x14ac:dyDescent="0.25">
      <c r="A171" s="21">
        <v>136</v>
      </c>
      <c r="B171" s="195"/>
      <c r="C171" s="196"/>
      <c r="D171" s="196"/>
      <c r="E171" s="197"/>
      <c r="F171" s="18"/>
      <c r="G171" s="18"/>
      <c r="H171" s="40"/>
      <c r="I171" s="36">
        <f t="shared" si="12"/>
        <v>0</v>
      </c>
    </row>
    <row r="172" spans="1:9" ht="24" customHeight="1" x14ac:dyDescent="0.25">
      <c r="A172" s="21">
        <v>137</v>
      </c>
      <c r="B172" s="195"/>
      <c r="C172" s="196"/>
      <c r="D172" s="196"/>
      <c r="E172" s="197"/>
      <c r="F172" s="18"/>
      <c r="G172" s="18"/>
      <c r="H172" s="40"/>
      <c r="I172" s="36">
        <f t="shared" si="12"/>
        <v>0</v>
      </c>
    </row>
    <row r="173" spans="1:9" ht="24" customHeight="1" x14ac:dyDescent="0.25">
      <c r="A173" s="21">
        <v>138</v>
      </c>
      <c r="B173" s="195"/>
      <c r="C173" s="196"/>
      <c r="D173" s="196"/>
      <c r="E173" s="197"/>
      <c r="F173" s="18"/>
      <c r="G173" s="18"/>
      <c r="H173" s="40"/>
      <c r="I173" s="36">
        <f t="shared" si="12"/>
        <v>0</v>
      </c>
    </row>
    <row r="174" spans="1:9" ht="24" customHeight="1" x14ac:dyDescent="0.25">
      <c r="A174" s="21">
        <v>139</v>
      </c>
      <c r="B174" s="195"/>
      <c r="C174" s="196"/>
      <c r="D174" s="196"/>
      <c r="E174" s="197"/>
      <c r="F174" s="18"/>
      <c r="G174" s="18"/>
      <c r="H174" s="40"/>
      <c r="I174" s="36">
        <f t="shared" si="12"/>
        <v>0</v>
      </c>
    </row>
    <row r="175" spans="1:9" ht="24" customHeight="1" x14ac:dyDescent="0.25">
      <c r="A175" s="21">
        <v>140</v>
      </c>
      <c r="B175" s="195"/>
      <c r="C175" s="196"/>
      <c r="D175" s="196"/>
      <c r="E175" s="197"/>
      <c r="F175" s="18"/>
      <c r="G175" s="18"/>
      <c r="H175" s="40"/>
      <c r="I175" s="36">
        <f>E175+F175+G175+H175</f>
        <v>0</v>
      </c>
    </row>
    <row r="176" spans="1:9" ht="24" customHeight="1" x14ac:dyDescent="0.25">
      <c r="A176" s="21">
        <v>141</v>
      </c>
      <c r="B176" s="195"/>
      <c r="C176" s="196"/>
      <c r="D176" s="196"/>
      <c r="E176" s="197"/>
      <c r="F176" s="18"/>
      <c r="G176" s="18"/>
      <c r="H176" s="40"/>
      <c r="I176" s="36">
        <f t="shared" si="12"/>
        <v>0</v>
      </c>
    </row>
    <row r="177" spans="1:9" ht="24" customHeight="1" x14ac:dyDescent="0.25">
      <c r="A177" s="21">
        <v>142</v>
      </c>
      <c r="B177" s="195"/>
      <c r="C177" s="196"/>
      <c r="D177" s="196"/>
      <c r="E177" s="197"/>
      <c r="F177" s="18"/>
      <c r="G177" s="18"/>
      <c r="H177" s="40"/>
      <c r="I177" s="36">
        <f t="shared" si="12"/>
        <v>0</v>
      </c>
    </row>
    <row r="178" spans="1:9" ht="24" customHeight="1" x14ac:dyDescent="0.25">
      <c r="A178" s="21">
        <v>143</v>
      </c>
      <c r="B178" s="195"/>
      <c r="C178" s="196"/>
      <c r="D178" s="229"/>
      <c r="E178" s="197"/>
      <c r="F178" s="18"/>
      <c r="G178" s="18"/>
      <c r="H178" s="40"/>
      <c r="I178" s="36">
        <f t="shared" si="12"/>
        <v>0</v>
      </c>
    </row>
    <row r="179" spans="1:9" ht="24" customHeight="1" x14ac:dyDescent="0.25">
      <c r="A179" s="21">
        <v>144</v>
      </c>
      <c r="B179" s="195"/>
      <c r="C179" s="196"/>
      <c r="D179" s="196"/>
      <c r="E179" s="197"/>
      <c r="F179" s="18"/>
      <c r="G179" s="18"/>
      <c r="H179" s="40"/>
      <c r="I179" s="36">
        <f t="shared" si="12"/>
        <v>0</v>
      </c>
    </row>
    <row r="180" spans="1:9" ht="24" customHeight="1" x14ac:dyDescent="0.25">
      <c r="A180" s="21">
        <v>145</v>
      </c>
      <c r="B180" s="195"/>
      <c r="C180" s="196"/>
      <c r="D180" s="196"/>
      <c r="E180" s="197"/>
      <c r="F180" s="18"/>
      <c r="G180" s="18"/>
      <c r="H180" s="40"/>
      <c r="I180" s="36">
        <f t="shared" si="12"/>
        <v>0</v>
      </c>
    </row>
    <row r="181" spans="1:9" ht="24" customHeight="1" x14ac:dyDescent="0.25">
      <c r="A181" s="21">
        <v>146</v>
      </c>
      <c r="B181" s="195"/>
      <c r="C181" s="196"/>
      <c r="D181" s="196"/>
      <c r="E181" s="197"/>
      <c r="F181" s="18"/>
      <c r="G181" s="18"/>
      <c r="H181" s="40"/>
      <c r="I181" s="36">
        <f t="shared" si="12"/>
        <v>0</v>
      </c>
    </row>
    <row r="182" spans="1:9" ht="24" customHeight="1" x14ac:dyDescent="0.25">
      <c r="A182" s="21">
        <v>147</v>
      </c>
      <c r="B182" s="195"/>
      <c r="C182" s="196"/>
      <c r="D182" s="196"/>
      <c r="E182" s="197"/>
      <c r="F182" s="18"/>
      <c r="G182" s="18"/>
      <c r="H182" s="40"/>
      <c r="I182" s="36">
        <f t="shared" si="12"/>
        <v>0</v>
      </c>
    </row>
    <row r="183" spans="1:9" ht="24" customHeight="1" x14ac:dyDescent="0.25">
      <c r="A183" s="21">
        <v>148</v>
      </c>
      <c r="B183" s="195"/>
      <c r="C183" s="196"/>
      <c r="D183" s="196"/>
      <c r="E183" s="197"/>
      <c r="F183" s="18"/>
      <c r="G183" s="18"/>
      <c r="H183" s="40"/>
      <c r="I183" s="36">
        <f t="shared" si="12"/>
        <v>0</v>
      </c>
    </row>
    <row r="184" spans="1:9" ht="24" customHeight="1" x14ac:dyDescent="0.25">
      <c r="A184" s="21">
        <v>149</v>
      </c>
      <c r="B184" s="195"/>
      <c r="C184" s="196"/>
      <c r="D184" s="196"/>
      <c r="E184" s="197"/>
      <c r="F184" s="18"/>
      <c r="G184" s="18"/>
      <c r="H184" s="40"/>
      <c r="I184" s="36">
        <f t="shared" si="12"/>
        <v>0</v>
      </c>
    </row>
    <row r="185" spans="1:9" ht="24" customHeight="1" thickBot="1" x14ac:dyDescent="0.3">
      <c r="A185" s="23">
        <v>150</v>
      </c>
      <c r="B185" s="198"/>
      <c r="C185" s="199"/>
      <c r="D185" s="199"/>
      <c r="E185" s="209"/>
      <c r="F185" s="24"/>
      <c r="G185" s="24"/>
      <c r="H185" s="41"/>
      <c r="I185" s="38">
        <f t="shared" si="12"/>
        <v>0</v>
      </c>
    </row>
    <row r="186" spans="1:9" ht="24" customHeight="1" thickBot="1" x14ac:dyDescent="0.3">
      <c r="A186" s="131" t="s">
        <v>12</v>
      </c>
      <c r="B186" s="132"/>
      <c r="C186" s="132"/>
      <c r="D186" s="132"/>
      <c r="E186" s="133">
        <f>SUM(E160:E185)</f>
        <v>8791</v>
      </c>
      <c r="F186" s="133">
        <f>SUM(F160:F185)</f>
        <v>400</v>
      </c>
      <c r="G186" s="133">
        <f>SUM(G160:G185)</f>
        <v>0</v>
      </c>
      <c r="H186" s="134">
        <f>SUM(H160:H185)</f>
        <v>550</v>
      </c>
      <c r="I186" s="135">
        <f>SUM(I160:I185)</f>
        <v>12742.83</v>
      </c>
    </row>
    <row r="187" spans="1:9" ht="20.100000000000001" customHeight="1" x14ac:dyDescent="0.25">
      <c r="A187" s="109"/>
      <c r="B187" s="109"/>
      <c r="C187" s="109"/>
      <c r="D187" s="109"/>
      <c r="E187" s="109"/>
      <c r="F187" s="109"/>
      <c r="G187" s="109"/>
      <c r="H187" s="109"/>
      <c r="I187" s="109"/>
    </row>
    <row r="188" spans="1:9" ht="24" customHeight="1" x14ac:dyDescent="0.25">
      <c r="A188" s="77"/>
      <c r="B188" s="77"/>
      <c r="C188" s="77"/>
      <c r="D188" s="77"/>
      <c r="E188" s="78"/>
      <c r="F188" s="78"/>
      <c r="G188" s="78"/>
      <c r="H188" s="78"/>
      <c r="I188" s="78"/>
    </row>
    <row r="189" spans="1:9" ht="24" customHeight="1" x14ac:dyDescent="0.25">
      <c r="A189" s="77"/>
      <c r="B189" s="77"/>
      <c r="C189" s="77"/>
      <c r="D189" s="77"/>
      <c r="E189" s="78"/>
      <c r="F189" s="78"/>
      <c r="G189" s="78"/>
      <c r="H189" s="78"/>
      <c r="I189" s="78"/>
    </row>
    <row r="190" spans="1:9" ht="24" customHeight="1" x14ac:dyDescent="0.25">
      <c r="A190" s="77"/>
      <c r="B190" s="77"/>
      <c r="C190" s="77"/>
      <c r="D190" s="77"/>
      <c r="E190" s="78"/>
      <c r="F190" s="78"/>
      <c r="G190" s="78"/>
      <c r="H190" s="78"/>
      <c r="I190" s="78"/>
    </row>
    <row r="191" spans="1:9" ht="24" customHeight="1" x14ac:dyDescent="0.25">
      <c r="A191" s="77"/>
      <c r="B191" s="77"/>
      <c r="C191" s="77"/>
      <c r="D191" s="77"/>
      <c r="E191" s="78"/>
      <c r="F191" s="78"/>
      <c r="G191" s="78"/>
      <c r="H191" s="78"/>
      <c r="I191" s="78"/>
    </row>
    <row r="192" spans="1:9" ht="24" customHeight="1" x14ac:dyDescent="0.25">
      <c r="A192" s="77"/>
      <c r="B192" s="77"/>
      <c r="C192" s="77"/>
      <c r="D192" s="77"/>
      <c r="E192" s="78"/>
      <c r="F192" s="78"/>
      <c r="G192" s="78"/>
      <c r="H192" s="78"/>
      <c r="I192" s="78"/>
    </row>
    <row r="193" spans="1:9" ht="24" customHeight="1" x14ac:dyDescent="0.25">
      <c r="A193" s="77"/>
      <c r="B193" s="77"/>
      <c r="C193" s="77"/>
      <c r="D193" s="77"/>
      <c r="E193" s="78"/>
      <c r="F193" s="78"/>
      <c r="G193" s="78"/>
      <c r="H193" s="78"/>
      <c r="I193" s="78"/>
    </row>
    <row r="194" spans="1:9" ht="24" customHeight="1" x14ac:dyDescent="0.25">
      <c r="A194" s="77"/>
      <c r="B194" s="77"/>
      <c r="C194" s="77"/>
      <c r="D194" s="77"/>
      <c r="E194" s="78"/>
      <c r="F194" s="78"/>
      <c r="G194" s="78"/>
      <c r="H194" s="78"/>
      <c r="I194" s="78"/>
    </row>
    <row r="195" spans="1:9" ht="24" customHeight="1" x14ac:dyDescent="0.25">
      <c r="A195" s="77"/>
      <c r="B195" s="77"/>
      <c r="C195" s="77"/>
      <c r="D195" s="77"/>
      <c r="E195" s="78"/>
      <c r="F195" s="78"/>
      <c r="G195" s="78"/>
      <c r="H195" s="78"/>
      <c r="I195" s="78"/>
    </row>
    <row r="196" spans="1:9" ht="24" customHeight="1" x14ac:dyDescent="0.25">
      <c r="A196" s="77"/>
      <c r="B196" s="77"/>
      <c r="C196" s="77"/>
      <c r="D196" s="77"/>
      <c r="E196" s="78"/>
      <c r="F196" s="78"/>
      <c r="G196" s="78"/>
      <c r="H196" s="78"/>
      <c r="I196" s="78"/>
    </row>
    <row r="197" spans="1:9" x14ac:dyDescent="0.25">
      <c r="A197" s="15"/>
      <c r="B197" s="15"/>
      <c r="C197" s="15"/>
      <c r="D197" s="15"/>
      <c r="E197" s="15"/>
      <c r="F197" s="15"/>
      <c r="G197" s="15"/>
      <c r="H197" s="15"/>
      <c r="I197" s="15"/>
    </row>
    <row r="198" spans="1:9" x14ac:dyDescent="0.25">
      <c r="A198" s="16"/>
      <c r="B198" s="16"/>
      <c r="C198" s="16"/>
      <c r="D198" s="16"/>
      <c r="E198" s="16"/>
      <c r="F198" s="16"/>
      <c r="G198" s="16"/>
      <c r="H198" s="16"/>
      <c r="I198" s="16"/>
    </row>
    <row r="199" spans="1:9" x14ac:dyDescent="0.25">
      <c r="A199" s="16"/>
      <c r="B199" s="16"/>
      <c r="C199" s="16"/>
      <c r="D199" s="16"/>
      <c r="E199" s="16"/>
      <c r="F199" s="16"/>
      <c r="G199" s="16"/>
      <c r="H199" s="16"/>
      <c r="I199" s="16"/>
    </row>
  </sheetData>
  <sheetProtection password="CC3D" sheet="1" objects="1" scenarios="1"/>
  <mergeCells count="55">
    <mergeCell ref="A187:I187"/>
    <mergeCell ref="A160:D160"/>
    <mergeCell ref="A186:D186"/>
    <mergeCell ref="C158:C159"/>
    <mergeCell ref="A129:D129"/>
    <mergeCell ref="A155:D155"/>
    <mergeCell ref="A156:I156"/>
    <mergeCell ref="A158:A159"/>
    <mergeCell ref="B158:B159"/>
    <mergeCell ref="D158:D159"/>
    <mergeCell ref="E158:H158"/>
    <mergeCell ref="I158:I159"/>
    <mergeCell ref="A127:A128"/>
    <mergeCell ref="B127:B128"/>
    <mergeCell ref="D127:D128"/>
    <mergeCell ref="E127:H127"/>
    <mergeCell ref="I127:I128"/>
    <mergeCell ref="C127:C128"/>
    <mergeCell ref="A1:I1"/>
    <mergeCell ref="A32:I32"/>
    <mergeCell ref="A63:I63"/>
    <mergeCell ref="A3:A4"/>
    <mergeCell ref="B3:B4"/>
    <mergeCell ref="D3:D4"/>
    <mergeCell ref="E3:H3"/>
    <mergeCell ref="I3:I4"/>
    <mergeCell ref="A31:D31"/>
    <mergeCell ref="A34:A35"/>
    <mergeCell ref="C3:C4"/>
    <mergeCell ref="C34:C35"/>
    <mergeCell ref="A62:D62"/>
    <mergeCell ref="D34:D35"/>
    <mergeCell ref="E34:H34"/>
    <mergeCell ref="I34:I35"/>
    <mergeCell ref="A125:I125"/>
    <mergeCell ref="E96:H96"/>
    <mergeCell ref="I96:I97"/>
    <mergeCell ref="A98:D98"/>
    <mergeCell ref="A124:D124"/>
    <mergeCell ref="E65:H65"/>
    <mergeCell ref="C65:C66"/>
    <mergeCell ref="C96:C97"/>
    <mergeCell ref="A93:D93"/>
    <mergeCell ref="A5:D5"/>
    <mergeCell ref="A36:D36"/>
    <mergeCell ref="A67:D67"/>
    <mergeCell ref="A96:A97"/>
    <mergeCell ref="B96:B97"/>
    <mergeCell ref="D96:D97"/>
    <mergeCell ref="A65:A66"/>
    <mergeCell ref="B65:B66"/>
    <mergeCell ref="D65:D66"/>
    <mergeCell ref="A94:I94"/>
    <mergeCell ref="I65:I66"/>
    <mergeCell ref="B34:B35"/>
  </mergeCells>
  <pageMargins left="0.39370078740157483" right="0.19685039370078741" top="0.74803149606299213" bottom="0.74803149606299213" header="0.31496062992125984" footer="0.31496062992125984"/>
  <pageSetup paperSize="9" orientation="portrait" horizontalDpi="4294967293" r:id="rId1"/>
  <ignoredErrors>
    <ignoredError sqref="I160 I6:I3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opLeftCell="A51" zoomScale="115" zoomScaleNormal="115" workbookViewId="0">
      <selection activeCell="G66" sqref="G66"/>
    </sheetView>
  </sheetViews>
  <sheetFormatPr defaultRowHeight="15" x14ac:dyDescent="0.25"/>
  <cols>
    <col min="1" max="1" width="3.85546875" customWidth="1"/>
    <col min="2" max="2" width="9.85546875" customWidth="1"/>
    <col min="3" max="3" width="12.7109375" customWidth="1"/>
    <col min="4" max="4" width="24.42578125" customWidth="1"/>
    <col min="5" max="5" width="22" customWidth="1"/>
    <col min="6" max="6" width="14" customWidth="1"/>
  </cols>
  <sheetData>
    <row r="1" spans="1:6" ht="19.5" thickBot="1" x14ac:dyDescent="0.3">
      <c r="A1" s="60"/>
      <c r="B1" s="60"/>
      <c r="C1" s="60"/>
      <c r="D1" s="60"/>
      <c r="E1" s="60"/>
      <c r="F1" s="66" t="s">
        <v>16</v>
      </c>
    </row>
    <row r="2" spans="1:6" ht="15" customHeight="1" thickBot="1" x14ac:dyDescent="0.3">
      <c r="A2" s="124" t="s">
        <v>0</v>
      </c>
      <c r="B2" s="128" t="s">
        <v>53</v>
      </c>
      <c r="C2" s="129"/>
      <c r="D2" s="129"/>
      <c r="E2" s="130"/>
      <c r="F2" s="126" t="s">
        <v>1</v>
      </c>
    </row>
    <row r="3" spans="1:6" ht="24.95" customHeight="1" thickBot="1" x14ac:dyDescent="0.3">
      <c r="A3" s="125"/>
      <c r="B3" s="61" t="s">
        <v>2</v>
      </c>
      <c r="C3" s="88" t="s">
        <v>52</v>
      </c>
      <c r="D3" s="62" t="s">
        <v>41</v>
      </c>
      <c r="E3" s="63" t="s">
        <v>54</v>
      </c>
      <c r="F3" s="127"/>
    </row>
    <row r="4" spans="1:6" ht="24.95" customHeight="1" x14ac:dyDescent="0.25">
      <c r="A4" s="80">
        <v>1</v>
      </c>
      <c r="B4" s="230">
        <v>43285</v>
      </c>
      <c r="C4" s="231">
        <v>62881</v>
      </c>
      <c r="D4" s="231" t="s">
        <v>55</v>
      </c>
      <c r="E4" s="232" t="s">
        <v>56</v>
      </c>
      <c r="F4" s="233">
        <v>495</v>
      </c>
    </row>
    <row r="5" spans="1:6" ht="24.95" customHeight="1" x14ac:dyDescent="0.25">
      <c r="A5" s="81">
        <v>2</v>
      </c>
      <c r="B5" s="234">
        <v>43293</v>
      </c>
      <c r="C5" s="235">
        <v>68737</v>
      </c>
      <c r="D5" s="235" t="s">
        <v>57</v>
      </c>
      <c r="E5" s="236" t="s">
        <v>58</v>
      </c>
      <c r="F5" s="237">
        <v>700.92</v>
      </c>
    </row>
    <row r="6" spans="1:6" ht="24.95" customHeight="1" x14ac:dyDescent="0.25">
      <c r="A6" s="81">
        <v>3</v>
      </c>
      <c r="B6" s="234">
        <v>43434</v>
      </c>
      <c r="C6" s="235">
        <v>46154</v>
      </c>
      <c r="D6" s="235" t="s">
        <v>139</v>
      </c>
      <c r="E6" s="236" t="s">
        <v>140</v>
      </c>
      <c r="F6" s="237">
        <v>5821.2</v>
      </c>
    </row>
    <row r="7" spans="1:6" ht="24.95" customHeight="1" x14ac:dyDescent="0.25">
      <c r="A7" s="82">
        <v>4</v>
      </c>
      <c r="B7" s="238">
        <v>43439</v>
      </c>
      <c r="C7" s="239">
        <v>148</v>
      </c>
      <c r="D7" s="239" t="s">
        <v>160</v>
      </c>
      <c r="E7" s="240" t="s">
        <v>161</v>
      </c>
      <c r="F7" s="241">
        <v>1300</v>
      </c>
    </row>
    <row r="8" spans="1:6" ht="24.95" customHeight="1" x14ac:dyDescent="0.25">
      <c r="A8" s="82">
        <v>5</v>
      </c>
      <c r="B8" s="238">
        <v>43585</v>
      </c>
      <c r="C8" s="239">
        <v>223</v>
      </c>
      <c r="D8" s="239" t="s">
        <v>179</v>
      </c>
      <c r="E8" s="242" t="s">
        <v>184</v>
      </c>
      <c r="F8" s="241">
        <v>312.7</v>
      </c>
    </row>
    <row r="9" spans="1:6" ht="24.95" customHeight="1" x14ac:dyDescent="0.25">
      <c r="A9" s="82">
        <v>6</v>
      </c>
      <c r="B9" s="238">
        <v>43590</v>
      </c>
      <c r="C9" s="239">
        <v>9103</v>
      </c>
      <c r="D9" s="239" t="s">
        <v>180</v>
      </c>
      <c r="E9" s="240" t="s">
        <v>185</v>
      </c>
      <c r="F9" s="243">
        <v>254.48</v>
      </c>
    </row>
    <row r="10" spans="1:6" ht="24.95" customHeight="1" x14ac:dyDescent="0.25">
      <c r="A10" s="82">
        <v>7</v>
      </c>
      <c r="B10" s="238">
        <v>43590</v>
      </c>
      <c r="C10" s="239">
        <v>24235</v>
      </c>
      <c r="D10" s="239" t="s">
        <v>181</v>
      </c>
      <c r="E10" s="240" t="s">
        <v>186</v>
      </c>
      <c r="F10" s="243">
        <v>303</v>
      </c>
    </row>
    <row r="11" spans="1:6" ht="24.95" customHeight="1" x14ac:dyDescent="0.25">
      <c r="A11" s="82">
        <v>8</v>
      </c>
      <c r="B11" s="238">
        <v>43590</v>
      </c>
      <c r="C11" s="239">
        <v>5153</v>
      </c>
      <c r="D11" s="239" t="s">
        <v>182</v>
      </c>
      <c r="E11" s="240" t="s">
        <v>187</v>
      </c>
      <c r="F11" s="243">
        <v>239.97</v>
      </c>
    </row>
    <row r="12" spans="1:6" ht="24.95" customHeight="1" x14ac:dyDescent="0.25">
      <c r="A12" s="82">
        <v>9</v>
      </c>
      <c r="B12" s="238">
        <v>43590</v>
      </c>
      <c r="C12" s="239">
        <v>9104</v>
      </c>
      <c r="D12" s="239" t="s">
        <v>180</v>
      </c>
      <c r="E12" s="240" t="s">
        <v>183</v>
      </c>
      <c r="F12" s="243">
        <v>400.03</v>
      </c>
    </row>
    <row r="13" spans="1:6" ht="24.95" customHeight="1" x14ac:dyDescent="0.25">
      <c r="A13" s="82">
        <v>10</v>
      </c>
      <c r="B13" s="238">
        <v>43607</v>
      </c>
      <c r="C13" s="239">
        <v>30801</v>
      </c>
      <c r="D13" s="239" t="s">
        <v>188</v>
      </c>
      <c r="E13" s="240" t="s">
        <v>189</v>
      </c>
      <c r="F13" s="243">
        <v>554.70000000000005</v>
      </c>
    </row>
    <row r="14" spans="1:6" ht="24.95" customHeight="1" x14ac:dyDescent="0.25">
      <c r="A14" s="82">
        <v>11</v>
      </c>
      <c r="B14" s="238">
        <v>43607</v>
      </c>
      <c r="C14" s="239">
        <v>63115</v>
      </c>
      <c r="D14" s="239" t="s">
        <v>55</v>
      </c>
      <c r="E14" s="240" t="s">
        <v>190</v>
      </c>
      <c r="F14" s="243">
        <v>414.18</v>
      </c>
    </row>
    <row r="15" spans="1:6" ht="24.95" customHeight="1" x14ac:dyDescent="0.25">
      <c r="A15" s="82">
        <v>12</v>
      </c>
      <c r="B15" s="238">
        <v>43607</v>
      </c>
      <c r="C15" s="239">
        <v>43602</v>
      </c>
      <c r="D15" s="239" t="s">
        <v>191</v>
      </c>
      <c r="E15" s="240" t="s">
        <v>192</v>
      </c>
      <c r="F15" s="243">
        <v>861.4</v>
      </c>
    </row>
    <row r="16" spans="1:6" ht="24.95" customHeight="1" x14ac:dyDescent="0.25">
      <c r="A16" s="82">
        <v>13</v>
      </c>
      <c r="B16" s="238">
        <v>43607</v>
      </c>
      <c r="C16" s="239">
        <v>79046</v>
      </c>
      <c r="D16" s="239" t="s">
        <v>193</v>
      </c>
      <c r="E16" s="240" t="s">
        <v>194</v>
      </c>
      <c r="F16" s="243">
        <v>340.01</v>
      </c>
    </row>
    <row r="17" spans="1:6" ht="24.95" customHeight="1" x14ac:dyDescent="0.25">
      <c r="A17" s="82">
        <v>14</v>
      </c>
      <c r="B17" s="238">
        <v>43608</v>
      </c>
      <c r="C17" s="239">
        <v>239025</v>
      </c>
      <c r="D17" s="239" t="s">
        <v>139</v>
      </c>
      <c r="E17" s="240" t="s">
        <v>195</v>
      </c>
      <c r="F17" s="241">
        <v>582.12</v>
      </c>
    </row>
    <row r="18" spans="1:6" ht="2.25" customHeight="1" thickBot="1" x14ac:dyDescent="0.3">
      <c r="A18" s="83"/>
      <c r="B18" s="244"/>
      <c r="C18" s="245"/>
      <c r="D18" s="245"/>
      <c r="E18" s="246"/>
      <c r="F18" s="247"/>
    </row>
    <row r="19" spans="1:6" ht="24.75" hidden="1" customHeight="1" thickBot="1" x14ac:dyDescent="0.3">
      <c r="A19" s="82">
        <v>16</v>
      </c>
      <c r="B19" s="248"/>
      <c r="C19" s="239"/>
      <c r="D19" s="239"/>
      <c r="E19" s="240"/>
      <c r="F19" s="241"/>
    </row>
    <row r="20" spans="1:6" ht="24.75" hidden="1" customHeight="1" thickBot="1" x14ac:dyDescent="0.3">
      <c r="A20" s="82">
        <v>17</v>
      </c>
      <c r="B20" s="248"/>
      <c r="C20" s="239"/>
      <c r="D20" s="239"/>
      <c r="E20" s="240"/>
      <c r="F20" s="241"/>
    </row>
    <row r="21" spans="1:6" ht="24.75" hidden="1" customHeight="1" thickBot="1" x14ac:dyDescent="0.3">
      <c r="A21" s="82">
        <v>18</v>
      </c>
      <c r="B21" s="248"/>
      <c r="C21" s="239"/>
      <c r="D21" s="239"/>
      <c r="E21" s="240"/>
      <c r="F21" s="241"/>
    </row>
    <row r="22" spans="1:6" ht="24.75" hidden="1" customHeight="1" thickBot="1" x14ac:dyDescent="0.3">
      <c r="A22" s="82">
        <v>19</v>
      </c>
      <c r="B22" s="248"/>
      <c r="C22" s="239"/>
      <c r="D22" s="239"/>
      <c r="E22" s="240"/>
      <c r="F22" s="241"/>
    </row>
    <row r="23" spans="1:6" ht="24.75" hidden="1" customHeight="1" thickBot="1" x14ac:dyDescent="0.3">
      <c r="A23" s="82">
        <v>20</v>
      </c>
      <c r="B23" s="248"/>
      <c r="C23" s="239"/>
      <c r="D23" s="239"/>
      <c r="E23" s="240"/>
      <c r="F23" s="241"/>
    </row>
    <row r="24" spans="1:6" ht="24.75" hidden="1" customHeight="1" thickBot="1" x14ac:dyDescent="0.3">
      <c r="A24" s="82">
        <v>21</v>
      </c>
      <c r="B24" s="248"/>
      <c r="C24" s="239"/>
      <c r="D24" s="239"/>
      <c r="E24" s="240"/>
      <c r="F24" s="241"/>
    </row>
    <row r="25" spans="1:6" ht="24.75" hidden="1" customHeight="1" thickBot="1" x14ac:dyDescent="0.3">
      <c r="A25" s="82">
        <v>22</v>
      </c>
      <c r="B25" s="248"/>
      <c r="C25" s="239"/>
      <c r="D25" s="239"/>
      <c r="E25" s="240"/>
      <c r="F25" s="241"/>
    </row>
    <row r="26" spans="1:6" ht="24.75" hidden="1" customHeight="1" thickBot="1" x14ac:dyDescent="0.3">
      <c r="A26" s="82">
        <v>23</v>
      </c>
      <c r="B26" s="248"/>
      <c r="C26" s="239"/>
      <c r="D26" s="239"/>
      <c r="E26" s="240"/>
      <c r="F26" s="241"/>
    </row>
    <row r="27" spans="1:6" ht="24.75" hidden="1" customHeight="1" thickBot="1" x14ac:dyDescent="0.3">
      <c r="A27" s="82">
        <v>24</v>
      </c>
      <c r="B27" s="248"/>
      <c r="C27" s="239"/>
      <c r="D27" s="239"/>
      <c r="E27" s="240"/>
      <c r="F27" s="241"/>
    </row>
    <row r="28" spans="1:6" ht="24.75" hidden="1" customHeight="1" thickBot="1" x14ac:dyDescent="0.3">
      <c r="A28" s="84">
        <v>25</v>
      </c>
      <c r="B28" s="249"/>
      <c r="C28" s="250"/>
      <c r="D28" s="250"/>
      <c r="E28" s="251"/>
      <c r="F28" s="252"/>
    </row>
    <row r="29" spans="1:6" ht="30" customHeight="1" thickBot="1" x14ac:dyDescent="0.3">
      <c r="A29" s="144" t="s">
        <v>12</v>
      </c>
      <c r="B29" s="145"/>
      <c r="C29" s="145"/>
      <c r="D29" s="146"/>
      <c r="E29" s="147"/>
      <c r="F29" s="148">
        <f>SUM(F4:F28)</f>
        <v>12579.710000000001</v>
      </c>
    </row>
    <row r="30" spans="1:6" ht="1.5" customHeight="1" x14ac:dyDescent="0.25">
      <c r="A30" s="79"/>
      <c r="B30" s="253"/>
      <c r="C30" s="254"/>
      <c r="D30" s="254"/>
      <c r="E30" s="255"/>
      <c r="F30" s="243"/>
    </row>
    <row r="31" spans="1:6" ht="0.75" customHeight="1" thickBot="1" x14ac:dyDescent="0.3">
      <c r="A31" s="42">
        <v>60</v>
      </c>
      <c r="B31" s="256"/>
      <c r="C31" s="257"/>
      <c r="D31" s="257"/>
      <c r="E31" s="258"/>
      <c r="F31" s="259"/>
    </row>
    <row r="32" spans="1:6" ht="24.75" hidden="1" customHeight="1" x14ac:dyDescent="0.25">
      <c r="A32" s="58">
        <v>61</v>
      </c>
      <c r="B32" s="256"/>
      <c r="C32" s="257"/>
      <c r="D32" s="257"/>
      <c r="E32" s="258"/>
      <c r="F32" s="259"/>
    </row>
    <row r="33" spans="1:6" ht="24.75" hidden="1" customHeight="1" x14ac:dyDescent="0.25">
      <c r="A33" s="42">
        <v>62</v>
      </c>
      <c r="B33" s="256"/>
      <c r="C33" s="257"/>
      <c r="D33" s="257"/>
      <c r="E33" s="258"/>
      <c r="F33" s="259"/>
    </row>
    <row r="34" spans="1:6" ht="24.75" hidden="1" customHeight="1" x14ac:dyDescent="0.25">
      <c r="A34" s="58">
        <v>63</v>
      </c>
      <c r="B34" s="256"/>
      <c r="C34" s="257"/>
      <c r="D34" s="257"/>
      <c r="E34" s="258"/>
      <c r="F34" s="259"/>
    </row>
    <row r="35" spans="1:6" ht="24.75" hidden="1" customHeight="1" x14ac:dyDescent="0.25">
      <c r="A35" s="42">
        <v>64</v>
      </c>
      <c r="B35" s="256"/>
      <c r="C35" s="257"/>
      <c r="D35" s="257"/>
      <c r="E35" s="258"/>
      <c r="F35" s="259"/>
    </row>
    <row r="36" spans="1:6" ht="24.75" hidden="1" customHeight="1" x14ac:dyDescent="0.25">
      <c r="A36" s="58">
        <v>65</v>
      </c>
      <c r="B36" s="256"/>
      <c r="C36" s="257"/>
      <c r="D36" s="257"/>
      <c r="E36" s="258"/>
      <c r="F36" s="259"/>
    </row>
    <row r="37" spans="1:6" ht="24.75" hidden="1" customHeight="1" x14ac:dyDescent="0.25">
      <c r="A37" s="42">
        <v>66</v>
      </c>
      <c r="B37" s="256"/>
      <c r="C37" s="257"/>
      <c r="D37" s="257"/>
      <c r="E37" s="258"/>
      <c r="F37" s="259"/>
    </row>
    <row r="38" spans="1:6" ht="24.75" hidden="1" customHeight="1" x14ac:dyDescent="0.25">
      <c r="A38" s="58">
        <v>67</v>
      </c>
      <c r="B38" s="256"/>
      <c r="C38" s="257"/>
      <c r="D38" s="257"/>
      <c r="E38" s="258"/>
      <c r="F38" s="259"/>
    </row>
    <row r="39" spans="1:6" ht="24.75" hidden="1" customHeight="1" x14ac:dyDescent="0.25">
      <c r="A39" s="42">
        <v>68</v>
      </c>
      <c r="B39" s="256"/>
      <c r="C39" s="257"/>
      <c r="D39" s="257"/>
      <c r="E39" s="258"/>
      <c r="F39" s="259"/>
    </row>
    <row r="40" spans="1:6" ht="24.75" hidden="1" customHeight="1" x14ac:dyDescent="0.25">
      <c r="A40" s="58">
        <v>69</v>
      </c>
      <c r="B40" s="256"/>
      <c r="C40" s="257"/>
      <c r="D40" s="257"/>
      <c r="E40" s="258"/>
      <c r="F40" s="259"/>
    </row>
    <row r="41" spans="1:6" ht="24.75" hidden="1" customHeight="1" x14ac:dyDescent="0.25">
      <c r="A41" s="42">
        <v>70</v>
      </c>
      <c r="B41" s="256"/>
      <c r="C41" s="257"/>
      <c r="D41" s="257"/>
      <c r="E41" s="258"/>
      <c r="F41" s="259"/>
    </row>
    <row r="42" spans="1:6" ht="24.75" hidden="1" customHeight="1" x14ac:dyDescent="0.25">
      <c r="A42" s="58">
        <v>71</v>
      </c>
      <c r="B42" s="256"/>
      <c r="C42" s="257"/>
      <c r="D42" s="257"/>
      <c r="E42" s="258"/>
      <c r="F42" s="259"/>
    </row>
    <row r="43" spans="1:6" ht="24.75" hidden="1" customHeight="1" x14ac:dyDescent="0.25">
      <c r="A43" s="42">
        <v>72</v>
      </c>
      <c r="B43" s="256"/>
      <c r="C43" s="257"/>
      <c r="D43" s="257"/>
      <c r="E43" s="258"/>
      <c r="F43" s="259"/>
    </row>
    <row r="44" spans="1:6" ht="24.75" hidden="1" customHeight="1" thickBot="1" x14ac:dyDescent="0.3">
      <c r="A44" s="59">
        <v>73</v>
      </c>
      <c r="B44" s="260"/>
      <c r="C44" s="261"/>
      <c r="D44" s="261"/>
      <c r="E44" s="262"/>
      <c r="F44" s="259"/>
    </row>
    <row r="45" spans="1:6" ht="12" hidden="1" customHeight="1" thickBot="1" x14ac:dyDescent="0.3">
      <c r="A45" s="67"/>
      <c r="B45" s="68"/>
      <c r="C45" s="68"/>
      <c r="D45" s="68"/>
      <c r="E45" s="69"/>
      <c r="F45" s="68"/>
    </row>
    <row r="46" spans="1:6" ht="20.100000000000001" customHeight="1" x14ac:dyDescent="0.25">
      <c r="A46" s="136" t="s">
        <v>165</v>
      </c>
      <c r="B46" s="137"/>
      <c r="C46" s="137"/>
      <c r="D46" s="137"/>
      <c r="E46" s="138"/>
      <c r="F46" s="139">
        <f>Sonuç!F16</f>
        <v>12742.83</v>
      </c>
    </row>
    <row r="47" spans="1:6" ht="20.100000000000001" customHeight="1" thickBot="1" x14ac:dyDescent="0.3">
      <c r="A47" s="140" t="s">
        <v>164</v>
      </c>
      <c r="B47" s="141"/>
      <c r="C47" s="141"/>
      <c r="D47" s="141"/>
      <c r="E47" s="142"/>
      <c r="F47" s="143">
        <f>F29</f>
        <v>12579.710000000001</v>
      </c>
    </row>
    <row r="48" spans="1:6" ht="27.75" customHeight="1" thickBot="1" x14ac:dyDescent="0.3">
      <c r="A48" s="263" t="s">
        <v>166</v>
      </c>
      <c r="B48" s="264"/>
      <c r="C48" s="264"/>
      <c r="D48" s="264"/>
      <c r="E48" s="265"/>
      <c r="F48" s="266">
        <f>F46-F47</f>
        <v>163.11999999999898</v>
      </c>
    </row>
    <row r="49" spans="1:6" ht="63.75" customHeight="1" x14ac:dyDescent="0.25">
      <c r="A49" s="267" t="s">
        <v>197</v>
      </c>
      <c r="B49" s="268"/>
      <c r="C49" s="268"/>
      <c r="D49" s="268"/>
      <c r="E49" s="268"/>
      <c r="F49" s="269"/>
    </row>
    <row r="50" spans="1:6" ht="16.5" customHeight="1" x14ac:dyDescent="0.25">
      <c r="A50" s="270"/>
      <c r="B50" s="271"/>
      <c r="C50" s="271"/>
      <c r="D50" s="271"/>
      <c r="E50" s="271"/>
      <c r="F50" s="272"/>
    </row>
    <row r="51" spans="1:6" ht="18" customHeight="1" x14ac:dyDescent="0.25">
      <c r="A51" s="270"/>
      <c r="B51" s="273" t="s">
        <v>24</v>
      </c>
      <c r="C51" s="273"/>
      <c r="D51" s="274" t="s">
        <v>25</v>
      </c>
      <c r="E51" s="273" t="s">
        <v>26</v>
      </c>
      <c r="F51" s="275"/>
    </row>
    <row r="52" spans="1:6" ht="18" customHeight="1" x14ac:dyDescent="0.25">
      <c r="A52" s="270"/>
      <c r="B52" s="273" t="s">
        <v>27</v>
      </c>
      <c r="C52" s="273"/>
      <c r="D52" s="274" t="s">
        <v>28</v>
      </c>
      <c r="E52" s="273" t="s">
        <v>29</v>
      </c>
      <c r="F52" s="275"/>
    </row>
    <row r="53" spans="1:6" ht="18" customHeight="1" x14ac:dyDescent="0.25">
      <c r="A53" s="270"/>
      <c r="B53" s="271"/>
      <c r="C53" s="271"/>
      <c r="D53" s="271"/>
      <c r="E53" s="271"/>
      <c r="F53" s="272"/>
    </row>
    <row r="54" spans="1:6" ht="18" customHeight="1" x14ac:dyDescent="0.25">
      <c r="A54" s="270"/>
      <c r="B54" s="271"/>
      <c r="C54" s="271"/>
      <c r="D54" s="271"/>
      <c r="E54" s="271"/>
      <c r="F54" s="272"/>
    </row>
    <row r="55" spans="1:6" ht="18" customHeight="1" x14ac:dyDescent="0.25">
      <c r="A55" s="270"/>
      <c r="B55" s="273" t="s">
        <v>30</v>
      </c>
      <c r="C55" s="273"/>
      <c r="D55" s="276"/>
      <c r="E55" s="274" t="s">
        <v>33</v>
      </c>
      <c r="F55" s="277"/>
    </row>
    <row r="56" spans="1:6" ht="18" customHeight="1" x14ac:dyDescent="0.25">
      <c r="A56" s="270"/>
      <c r="B56" s="273" t="s">
        <v>31</v>
      </c>
      <c r="C56" s="273"/>
      <c r="D56" s="276"/>
      <c r="E56" s="274" t="s">
        <v>32</v>
      </c>
      <c r="F56" s="277"/>
    </row>
    <row r="57" spans="1:6" ht="18" customHeight="1" x14ac:dyDescent="0.25">
      <c r="A57" s="278" t="s">
        <v>38</v>
      </c>
      <c r="B57" s="279"/>
      <c r="C57" s="279"/>
      <c r="D57" s="279"/>
      <c r="E57" s="279"/>
      <c r="F57" s="280"/>
    </row>
    <row r="58" spans="1:6" ht="18" customHeight="1" x14ac:dyDescent="0.25">
      <c r="A58" s="281"/>
      <c r="B58" s="282"/>
      <c r="C58" s="282"/>
      <c r="D58" s="282"/>
      <c r="E58" s="282"/>
      <c r="F58" s="283"/>
    </row>
    <row r="59" spans="1:6" ht="18" customHeight="1" x14ac:dyDescent="0.25">
      <c r="A59" s="270"/>
      <c r="B59" s="271"/>
      <c r="C59" s="271"/>
      <c r="D59" s="271"/>
      <c r="E59" s="271"/>
      <c r="F59" s="272"/>
    </row>
    <row r="60" spans="1:6" ht="18" customHeight="1" x14ac:dyDescent="0.25">
      <c r="A60" s="270"/>
      <c r="B60" s="273" t="s">
        <v>35</v>
      </c>
      <c r="C60" s="273"/>
      <c r="D60" s="274" t="s">
        <v>37</v>
      </c>
      <c r="E60" s="273" t="s">
        <v>39</v>
      </c>
      <c r="F60" s="275"/>
    </row>
    <row r="61" spans="1:6" ht="18" customHeight="1" x14ac:dyDescent="0.25">
      <c r="A61" s="270"/>
      <c r="B61" s="273" t="s">
        <v>36</v>
      </c>
      <c r="C61" s="273"/>
      <c r="D61" s="274" t="s">
        <v>36</v>
      </c>
      <c r="E61" s="273" t="s">
        <v>34</v>
      </c>
      <c r="F61" s="275"/>
    </row>
    <row r="62" spans="1:6" ht="18" hidden="1" customHeight="1" thickBot="1" x14ac:dyDescent="0.3">
      <c r="A62" s="284"/>
      <c r="B62" s="285"/>
      <c r="C62" s="285"/>
      <c r="D62" s="285"/>
      <c r="E62" s="286"/>
      <c r="F62" s="287"/>
    </row>
    <row r="63" spans="1:6" ht="15.75" customHeight="1" thickBot="1" x14ac:dyDescent="0.3">
      <c r="A63" s="284"/>
      <c r="B63" s="285"/>
      <c r="C63" s="285"/>
      <c r="D63" s="285"/>
      <c r="E63" s="286"/>
      <c r="F63" s="287"/>
    </row>
    <row r="64" spans="1:6" ht="18" customHeight="1" x14ac:dyDescent="0.25">
      <c r="A64" s="271"/>
      <c r="B64" s="271"/>
      <c r="C64" s="271"/>
      <c r="D64" s="271"/>
      <c r="E64" s="274"/>
      <c r="F64" s="274"/>
    </row>
    <row r="65" spans="1:6" ht="18" customHeight="1" x14ac:dyDescent="0.25">
      <c r="A65" s="271"/>
      <c r="B65" s="271"/>
      <c r="C65" s="271"/>
      <c r="D65" s="274"/>
      <c r="E65" s="271"/>
      <c r="F65" s="271"/>
    </row>
    <row r="66" spans="1:6" ht="18" customHeight="1" x14ac:dyDescent="0.25">
      <c r="A66" s="271"/>
      <c r="B66" s="271"/>
      <c r="C66" s="271"/>
      <c r="D66" s="274"/>
      <c r="E66" s="271"/>
      <c r="F66" s="271"/>
    </row>
    <row r="67" spans="1:6" ht="18" customHeight="1" x14ac:dyDescent="0.25">
      <c r="A67" s="70"/>
      <c r="B67" s="70"/>
      <c r="C67" s="70"/>
      <c r="D67" s="73"/>
      <c r="E67" s="70"/>
      <c r="F67" s="70"/>
    </row>
    <row r="68" spans="1:6" ht="18" customHeight="1" x14ac:dyDescent="0.25">
      <c r="A68" s="70"/>
      <c r="B68" s="70"/>
      <c r="C68" s="70"/>
      <c r="D68" s="73"/>
      <c r="E68" s="70"/>
      <c r="F68" s="70"/>
    </row>
    <row r="69" spans="1:6" ht="20.100000000000001" customHeight="1" x14ac:dyDescent="0.25">
      <c r="A69" s="1"/>
      <c r="B69" s="1"/>
      <c r="C69" s="1"/>
      <c r="D69" s="1"/>
      <c r="E69" s="1"/>
      <c r="F69" s="1"/>
    </row>
  </sheetData>
  <sheetProtection password="CC3D" sheet="1" objects="1" scenarios="1"/>
  <mergeCells count="21">
    <mergeCell ref="E51:F51"/>
    <mergeCell ref="B52:C52"/>
    <mergeCell ref="E52:F52"/>
    <mergeCell ref="B51:C51"/>
    <mergeCell ref="E63:F63"/>
    <mergeCell ref="B60:C60"/>
    <mergeCell ref="B61:C61"/>
    <mergeCell ref="E62:F62"/>
    <mergeCell ref="E60:F60"/>
    <mergeCell ref="E61:F61"/>
    <mergeCell ref="A48:E48"/>
    <mergeCell ref="A49:F49"/>
    <mergeCell ref="A47:D47"/>
    <mergeCell ref="A29:D29"/>
    <mergeCell ref="A46:D46"/>
    <mergeCell ref="A2:A3"/>
    <mergeCell ref="F2:F3"/>
    <mergeCell ref="B2:E2"/>
    <mergeCell ref="B56:C56"/>
    <mergeCell ref="A57:F57"/>
    <mergeCell ref="B55:C55"/>
  </mergeCells>
  <pageMargins left="0.39370078740157483" right="0.39370078740157483" top="0.78740157480314965" bottom="0.59055118110236227"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Kapak</vt:lpstr>
      <vt:lpstr>Sonuç</vt:lpstr>
      <vt:lpstr>Gelirler</vt:lpstr>
      <vt:lpstr>Giderler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75yil</cp:lastModifiedBy>
  <cp:lastPrinted>2019-10-29T13:50:21Z</cp:lastPrinted>
  <dcterms:created xsi:type="dcterms:W3CDTF">2018-11-18T14:51:26Z</dcterms:created>
  <dcterms:modified xsi:type="dcterms:W3CDTF">2019-11-08T08:57:04Z</dcterms:modified>
</cp:coreProperties>
</file>